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8_Galicia na UE\Entrega\"/>
    </mc:Choice>
  </mc:AlternateContent>
  <bookViews>
    <workbookView xWindow="0" yWindow="0" windowWidth="28800" windowHeight="11100" firstSheet="7" activeTab="8"/>
  </bookViews>
  <sheets>
    <sheet name="Superficie principais cultivos" sheetId="3" r:id="rId1"/>
    <sheet name="Produccions principais cultivos" sheetId="2" r:id="rId2"/>
    <sheet name="Censo Bovino" sheetId="4" r:id="rId3"/>
    <sheet name="Censo Porcino" sheetId="5" r:id="rId4"/>
    <sheet name="Produccion por especies" sheetId="6" r:id="rId5"/>
    <sheet name="Produccion Leite total" sheetId="7" r:id="rId6"/>
    <sheet name="Produccion leite industria" sheetId="8" r:id="rId7"/>
    <sheet name="Precios Agrícolas" sheetId="10" r:id="rId8"/>
    <sheet name="Precios Gandaría" sheetId="11" r:id="rId9"/>
    <sheet name="Precios da terra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9" l="1"/>
  <c r="D27" i="9"/>
  <c r="B27" i="9"/>
  <c r="B30" i="8" l="1"/>
  <c r="C2" i="8" s="1"/>
  <c r="C18" i="7" l="1"/>
  <c r="C26" i="8"/>
  <c r="C17" i="8"/>
  <c r="C8" i="8"/>
  <c r="B30" i="7"/>
  <c r="C27" i="7" l="1"/>
  <c r="C3" i="7"/>
  <c r="C2" i="7"/>
  <c r="C9" i="8"/>
  <c r="C22" i="8"/>
  <c r="C11" i="8"/>
  <c r="C23" i="8"/>
  <c r="C3" i="8"/>
  <c r="C14" i="8"/>
  <c r="C24" i="8"/>
  <c r="C4" i="8"/>
  <c r="C15" i="8"/>
  <c r="C27" i="8"/>
  <c r="C5" i="8"/>
  <c r="C16" i="8"/>
  <c r="C28" i="8"/>
  <c r="C23" i="7"/>
  <c r="C14" i="7"/>
  <c r="C26" i="7"/>
  <c r="C17" i="7"/>
  <c r="C4" i="7"/>
  <c r="C22" i="7"/>
  <c r="C9" i="7"/>
  <c r="C10" i="7"/>
  <c r="C28" i="7"/>
  <c r="C11" i="7"/>
  <c r="C29" i="7"/>
  <c r="C10" i="8"/>
  <c r="C21" i="8"/>
  <c r="C29" i="8"/>
  <c r="C6" i="8"/>
  <c r="C12" i="8"/>
  <c r="C19" i="8"/>
  <c r="C25" i="8"/>
  <c r="C7" i="8"/>
  <c r="C13" i="8"/>
  <c r="C20" i="8"/>
  <c r="C5" i="7"/>
  <c r="C15" i="7"/>
  <c r="C24" i="7"/>
  <c r="C8" i="7"/>
  <c r="C16" i="7"/>
  <c r="C6" i="7"/>
  <c r="C12" i="7"/>
  <c r="C19" i="7"/>
  <c r="C25" i="7"/>
  <c r="C7" i="7"/>
  <c r="C13" i="7"/>
  <c r="C20" i="7"/>
  <c r="H30" i="10" l="1"/>
  <c r="G30" i="10"/>
  <c r="F30" i="10"/>
  <c r="E30" i="10"/>
  <c r="D30" i="10"/>
  <c r="C30" i="10"/>
  <c r="B30" i="10"/>
  <c r="F30" i="6" l="1"/>
  <c r="G27" i="6" s="1"/>
  <c r="G29" i="6"/>
  <c r="E29" i="6"/>
  <c r="C29" i="6"/>
  <c r="E28" i="6"/>
  <c r="C28" i="6"/>
  <c r="E27" i="6"/>
  <c r="C27" i="6"/>
  <c r="G26" i="6"/>
  <c r="E26" i="6"/>
  <c r="C26" i="6"/>
  <c r="E25" i="6"/>
  <c r="C25" i="6"/>
  <c r="G24" i="6"/>
  <c r="E24" i="6"/>
  <c r="C24" i="6"/>
  <c r="E23" i="6"/>
  <c r="C23" i="6"/>
  <c r="G22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G14" i="6"/>
  <c r="E14" i="6"/>
  <c r="C14" i="6"/>
  <c r="G13" i="6"/>
  <c r="E13" i="6"/>
  <c r="C13" i="6"/>
  <c r="G12" i="6"/>
  <c r="E12" i="6"/>
  <c r="C12" i="6"/>
  <c r="G11" i="6"/>
  <c r="E11" i="6"/>
  <c r="C11" i="6"/>
  <c r="G10" i="6"/>
  <c r="E10" i="6"/>
  <c r="C10" i="6"/>
  <c r="G9" i="6"/>
  <c r="E9" i="6"/>
  <c r="C9" i="6"/>
  <c r="E8" i="6"/>
  <c r="C8" i="6"/>
  <c r="E7" i="6"/>
  <c r="C7" i="6"/>
  <c r="E6" i="6"/>
  <c r="C6" i="6"/>
  <c r="E5" i="6"/>
  <c r="C5" i="6"/>
  <c r="E4" i="6"/>
  <c r="C4" i="6"/>
  <c r="E3" i="6"/>
  <c r="C3" i="6"/>
  <c r="E2" i="6"/>
  <c r="C2" i="6"/>
  <c r="G20" i="6" l="1"/>
  <c r="G3" i="6"/>
  <c r="G7" i="6"/>
  <c r="G18" i="6"/>
  <c r="G25" i="6"/>
  <c r="G5" i="6"/>
  <c r="G16" i="6"/>
  <c r="G2" i="6"/>
  <c r="G4" i="6"/>
  <c r="G6" i="6"/>
  <c r="G21" i="6"/>
  <c r="G17" i="6"/>
  <c r="G28" i="6"/>
  <c r="G15" i="6"/>
  <c r="G19" i="6"/>
  <c r="G23" i="6"/>
  <c r="Q29" i="5" l="1"/>
  <c r="O29" i="5"/>
  <c r="M29" i="5"/>
  <c r="K29" i="5"/>
  <c r="I29" i="5"/>
  <c r="G29" i="5"/>
  <c r="E29" i="5"/>
  <c r="C29" i="5"/>
  <c r="Q28" i="5"/>
  <c r="O28" i="5"/>
  <c r="M28" i="5"/>
  <c r="K28" i="5"/>
  <c r="I28" i="5"/>
  <c r="G28" i="5"/>
  <c r="E28" i="5"/>
  <c r="C28" i="5"/>
  <c r="Q27" i="5"/>
  <c r="O27" i="5"/>
  <c r="M27" i="5"/>
  <c r="K27" i="5"/>
  <c r="I27" i="5"/>
  <c r="G27" i="5"/>
  <c r="E27" i="5"/>
  <c r="C27" i="5"/>
  <c r="Q26" i="5"/>
  <c r="O26" i="5"/>
  <c r="M26" i="5"/>
  <c r="K26" i="5"/>
  <c r="I26" i="5"/>
  <c r="G26" i="5"/>
  <c r="E26" i="5"/>
  <c r="C26" i="5"/>
  <c r="Q25" i="5"/>
  <c r="O25" i="5"/>
  <c r="M25" i="5"/>
  <c r="K25" i="5"/>
  <c r="I25" i="5"/>
  <c r="G25" i="5"/>
  <c r="E25" i="5"/>
  <c r="C25" i="5"/>
  <c r="Q24" i="5"/>
  <c r="O24" i="5"/>
  <c r="M24" i="5"/>
  <c r="K24" i="5"/>
  <c r="I24" i="5"/>
  <c r="G24" i="5"/>
  <c r="E24" i="5"/>
  <c r="C24" i="5"/>
  <c r="Q23" i="5"/>
  <c r="O23" i="5"/>
  <c r="M23" i="5"/>
  <c r="K23" i="5"/>
  <c r="I23" i="5"/>
  <c r="G23" i="5"/>
  <c r="E23" i="5"/>
  <c r="C23" i="5"/>
  <c r="Q22" i="5"/>
  <c r="O22" i="5"/>
  <c r="M22" i="5"/>
  <c r="K22" i="5"/>
  <c r="I22" i="5"/>
  <c r="G22" i="5"/>
  <c r="E22" i="5"/>
  <c r="C22" i="5"/>
  <c r="Q21" i="5"/>
  <c r="O21" i="5"/>
  <c r="M21" i="5"/>
  <c r="K21" i="5"/>
  <c r="I21" i="5"/>
  <c r="G21" i="5"/>
  <c r="E21" i="5"/>
  <c r="C21" i="5"/>
  <c r="Q20" i="5"/>
  <c r="O20" i="5"/>
  <c r="M20" i="5"/>
  <c r="K20" i="5"/>
  <c r="I20" i="5"/>
  <c r="G20" i="5"/>
  <c r="E20" i="5"/>
  <c r="C20" i="5"/>
  <c r="Q19" i="5"/>
  <c r="O19" i="5"/>
  <c r="M19" i="5"/>
  <c r="K19" i="5"/>
  <c r="I19" i="5"/>
  <c r="G19" i="5"/>
  <c r="E19" i="5"/>
  <c r="C19" i="5"/>
  <c r="Q18" i="5"/>
  <c r="O18" i="5"/>
  <c r="M18" i="5"/>
  <c r="K18" i="5"/>
  <c r="I18" i="5"/>
  <c r="G18" i="5"/>
  <c r="E18" i="5"/>
  <c r="C18" i="5"/>
  <c r="Q17" i="5"/>
  <c r="O17" i="5"/>
  <c r="M17" i="5"/>
  <c r="K17" i="5"/>
  <c r="I17" i="5"/>
  <c r="G17" i="5"/>
  <c r="E17" i="5"/>
  <c r="C17" i="5"/>
  <c r="Q16" i="5"/>
  <c r="O16" i="5"/>
  <c r="M16" i="5"/>
  <c r="K16" i="5"/>
  <c r="I16" i="5"/>
  <c r="G16" i="5"/>
  <c r="E16" i="5"/>
  <c r="C16" i="5"/>
  <c r="Q15" i="5"/>
  <c r="O15" i="5"/>
  <c r="M15" i="5"/>
  <c r="K15" i="5"/>
  <c r="I15" i="5"/>
  <c r="G15" i="5"/>
  <c r="E15" i="5"/>
  <c r="C15" i="5"/>
  <c r="Q14" i="5"/>
  <c r="O14" i="5"/>
  <c r="M14" i="5"/>
  <c r="K14" i="5"/>
  <c r="I14" i="5"/>
  <c r="G14" i="5"/>
  <c r="E14" i="5"/>
  <c r="C14" i="5"/>
  <c r="Q13" i="5"/>
  <c r="O13" i="5"/>
  <c r="M13" i="5"/>
  <c r="K13" i="5"/>
  <c r="I13" i="5"/>
  <c r="G13" i="5"/>
  <c r="E13" i="5"/>
  <c r="C13" i="5"/>
  <c r="Q12" i="5"/>
  <c r="O12" i="5"/>
  <c r="M12" i="5"/>
  <c r="K12" i="5"/>
  <c r="I12" i="5"/>
  <c r="G12" i="5"/>
  <c r="E12" i="5"/>
  <c r="C12" i="5"/>
  <c r="Q11" i="5"/>
  <c r="O11" i="5"/>
  <c r="M11" i="5"/>
  <c r="K11" i="5"/>
  <c r="I11" i="5"/>
  <c r="G11" i="5"/>
  <c r="E11" i="5"/>
  <c r="C11" i="5"/>
  <c r="Q10" i="5"/>
  <c r="O10" i="5"/>
  <c r="M10" i="5"/>
  <c r="K10" i="5"/>
  <c r="I10" i="5"/>
  <c r="G10" i="5"/>
  <c r="E10" i="5"/>
  <c r="C10" i="5"/>
  <c r="Q9" i="5"/>
  <c r="O9" i="5"/>
  <c r="M9" i="5"/>
  <c r="K9" i="5"/>
  <c r="I9" i="5"/>
  <c r="G9" i="5"/>
  <c r="E9" i="5"/>
  <c r="C9" i="5"/>
  <c r="Q8" i="5"/>
  <c r="O8" i="5"/>
  <c r="M8" i="5"/>
  <c r="K8" i="5"/>
  <c r="I8" i="5"/>
  <c r="G8" i="5"/>
  <c r="E8" i="5"/>
  <c r="C8" i="5"/>
  <c r="Q7" i="5"/>
  <c r="O7" i="5"/>
  <c r="M7" i="5"/>
  <c r="K7" i="5"/>
  <c r="I7" i="5"/>
  <c r="G7" i="5"/>
  <c r="E7" i="5"/>
  <c r="C7" i="5"/>
  <c r="Q6" i="5"/>
  <c r="O6" i="5"/>
  <c r="M6" i="5"/>
  <c r="K6" i="5"/>
  <c r="I6" i="5"/>
  <c r="G6" i="5"/>
  <c r="E6" i="5"/>
  <c r="C6" i="5"/>
  <c r="Q5" i="5"/>
  <c r="O5" i="5"/>
  <c r="M5" i="5"/>
  <c r="K5" i="5"/>
  <c r="I5" i="5"/>
  <c r="G5" i="5"/>
  <c r="E5" i="5"/>
  <c r="C5" i="5"/>
  <c r="Q4" i="5"/>
  <c r="O4" i="5"/>
  <c r="M4" i="5"/>
  <c r="K4" i="5"/>
  <c r="I4" i="5"/>
  <c r="G4" i="5"/>
  <c r="E4" i="5"/>
  <c r="C4" i="5"/>
  <c r="Q3" i="5"/>
  <c r="O3" i="5"/>
  <c r="M3" i="5"/>
  <c r="K3" i="5"/>
  <c r="I3" i="5"/>
  <c r="G3" i="5"/>
  <c r="E3" i="5"/>
  <c r="C3" i="5"/>
  <c r="Q2" i="5"/>
  <c r="O2" i="5"/>
  <c r="M2" i="5"/>
  <c r="K2" i="5"/>
  <c r="I2" i="5"/>
  <c r="G2" i="5"/>
  <c r="E2" i="5"/>
  <c r="C2" i="5"/>
  <c r="J40" i="4" l="1"/>
  <c r="J39" i="4"/>
  <c r="J38" i="4"/>
  <c r="J37" i="4"/>
  <c r="J36" i="4"/>
  <c r="J35" i="4"/>
  <c r="J34" i="4"/>
  <c r="J33" i="4"/>
  <c r="J32" i="4"/>
  <c r="J31" i="4"/>
  <c r="J30" i="4"/>
  <c r="O29" i="4"/>
  <c r="M29" i="4"/>
  <c r="J29" i="4"/>
  <c r="K29" i="4" s="1"/>
  <c r="I29" i="4"/>
  <c r="G29" i="4"/>
  <c r="E29" i="4"/>
  <c r="C29" i="4"/>
  <c r="O28" i="4"/>
  <c r="M28" i="4"/>
  <c r="J28" i="4"/>
  <c r="K28" i="4" s="1"/>
  <c r="I28" i="4"/>
  <c r="G28" i="4"/>
  <c r="E28" i="4"/>
  <c r="C28" i="4"/>
  <c r="O27" i="4"/>
  <c r="M27" i="4"/>
  <c r="J27" i="4"/>
  <c r="K27" i="4" s="1"/>
  <c r="I27" i="4"/>
  <c r="G27" i="4"/>
  <c r="E27" i="4"/>
  <c r="C27" i="4"/>
  <c r="O26" i="4"/>
  <c r="M26" i="4"/>
  <c r="J26" i="4"/>
  <c r="K26" i="4" s="1"/>
  <c r="I26" i="4"/>
  <c r="G26" i="4"/>
  <c r="E26" i="4"/>
  <c r="C26" i="4"/>
  <c r="O25" i="4"/>
  <c r="M25" i="4"/>
  <c r="J25" i="4"/>
  <c r="K25" i="4" s="1"/>
  <c r="I25" i="4"/>
  <c r="G25" i="4"/>
  <c r="E25" i="4"/>
  <c r="C25" i="4"/>
  <c r="O24" i="4"/>
  <c r="M24" i="4"/>
  <c r="J24" i="4"/>
  <c r="K24" i="4" s="1"/>
  <c r="I24" i="4"/>
  <c r="G24" i="4"/>
  <c r="E24" i="4"/>
  <c r="C24" i="4"/>
  <c r="O23" i="4"/>
  <c r="M23" i="4"/>
  <c r="J23" i="4"/>
  <c r="K23" i="4" s="1"/>
  <c r="I23" i="4"/>
  <c r="G23" i="4"/>
  <c r="E23" i="4"/>
  <c r="C23" i="4"/>
  <c r="O22" i="4"/>
  <c r="M22" i="4"/>
  <c r="J22" i="4"/>
  <c r="K22" i="4" s="1"/>
  <c r="I22" i="4"/>
  <c r="G22" i="4"/>
  <c r="E22" i="4"/>
  <c r="C22" i="4"/>
  <c r="O21" i="4"/>
  <c r="M21" i="4"/>
  <c r="J21" i="4"/>
  <c r="K21" i="4" s="1"/>
  <c r="I21" i="4"/>
  <c r="G21" i="4"/>
  <c r="E21" i="4"/>
  <c r="C21" i="4"/>
  <c r="O20" i="4"/>
  <c r="M20" i="4"/>
  <c r="J20" i="4"/>
  <c r="K20" i="4" s="1"/>
  <c r="I20" i="4"/>
  <c r="G20" i="4"/>
  <c r="E20" i="4"/>
  <c r="C20" i="4"/>
  <c r="O19" i="4"/>
  <c r="M19" i="4"/>
  <c r="J19" i="4"/>
  <c r="K19" i="4" s="1"/>
  <c r="I19" i="4"/>
  <c r="G19" i="4"/>
  <c r="E19" i="4"/>
  <c r="C19" i="4"/>
  <c r="O18" i="4"/>
  <c r="M18" i="4"/>
  <c r="J18" i="4"/>
  <c r="K18" i="4" s="1"/>
  <c r="I18" i="4"/>
  <c r="G18" i="4"/>
  <c r="E18" i="4"/>
  <c r="C18" i="4"/>
  <c r="O17" i="4"/>
  <c r="M17" i="4"/>
  <c r="J17" i="4"/>
  <c r="K17" i="4" s="1"/>
  <c r="I17" i="4"/>
  <c r="G17" i="4"/>
  <c r="E17" i="4"/>
  <c r="C17" i="4"/>
  <c r="O16" i="4"/>
  <c r="M16" i="4"/>
  <c r="J16" i="4"/>
  <c r="K16" i="4" s="1"/>
  <c r="I16" i="4"/>
  <c r="G16" i="4"/>
  <c r="E16" i="4"/>
  <c r="C16" i="4"/>
  <c r="O15" i="4"/>
  <c r="M15" i="4"/>
  <c r="J15" i="4"/>
  <c r="K15" i="4" s="1"/>
  <c r="I15" i="4"/>
  <c r="G15" i="4"/>
  <c r="E15" i="4"/>
  <c r="C15" i="4"/>
  <c r="O14" i="4"/>
  <c r="M14" i="4"/>
  <c r="J14" i="4"/>
  <c r="K14" i="4" s="1"/>
  <c r="I14" i="4"/>
  <c r="G14" i="4"/>
  <c r="E14" i="4"/>
  <c r="C14" i="4"/>
  <c r="O13" i="4"/>
  <c r="M13" i="4"/>
  <c r="J13" i="4"/>
  <c r="K13" i="4" s="1"/>
  <c r="I13" i="4"/>
  <c r="G13" i="4"/>
  <c r="E13" i="4"/>
  <c r="C13" i="4"/>
  <c r="O12" i="4"/>
  <c r="M12" i="4"/>
  <c r="J12" i="4"/>
  <c r="K12" i="4" s="1"/>
  <c r="I12" i="4"/>
  <c r="G12" i="4"/>
  <c r="E12" i="4"/>
  <c r="C12" i="4"/>
  <c r="O11" i="4"/>
  <c r="M11" i="4"/>
  <c r="J11" i="4"/>
  <c r="K11" i="4" s="1"/>
  <c r="I11" i="4"/>
  <c r="G11" i="4"/>
  <c r="E11" i="4"/>
  <c r="C11" i="4"/>
  <c r="O10" i="4"/>
  <c r="M10" i="4"/>
  <c r="J10" i="4"/>
  <c r="K10" i="4" s="1"/>
  <c r="I10" i="4"/>
  <c r="G10" i="4"/>
  <c r="E10" i="4"/>
  <c r="C10" i="4"/>
  <c r="O9" i="4"/>
  <c r="M9" i="4"/>
  <c r="J9" i="4"/>
  <c r="K9" i="4" s="1"/>
  <c r="I9" i="4"/>
  <c r="G9" i="4"/>
  <c r="E9" i="4"/>
  <c r="C9" i="4"/>
  <c r="O8" i="4"/>
  <c r="M8" i="4"/>
  <c r="J8" i="4"/>
  <c r="K8" i="4" s="1"/>
  <c r="I8" i="4"/>
  <c r="G8" i="4"/>
  <c r="E8" i="4"/>
  <c r="C8" i="4"/>
  <c r="O7" i="4"/>
  <c r="M7" i="4"/>
  <c r="J7" i="4"/>
  <c r="K7" i="4" s="1"/>
  <c r="I7" i="4"/>
  <c r="G7" i="4"/>
  <c r="E7" i="4"/>
  <c r="C7" i="4"/>
  <c r="O6" i="4"/>
  <c r="M6" i="4"/>
  <c r="J6" i="4"/>
  <c r="K6" i="4" s="1"/>
  <c r="I6" i="4"/>
  <c r="G6" i="4"/>
  <c r="E6" i="4"/>
  <c r="C6" i="4"/>
  <c r="O5" i="4"/>
  <c r="M5" i="4"/>
  <c r="J5" i="4"/>
  <c r="K5" i="4" s="1"/>
  <c r="I5" i="4"/>
  <c r="G5" i="4"/>
  <c r="E5" i="4"/>
  <c r="C5" i="4"/>
  <c r="O4" i="4"/>
  <c r="M4" i="4"/>
  <c r="J4" i="4"/>
  <c r="K4" i="4" s="1"/>
  <c r="I4" i="4"/>
  <c r="G4" i="4"/>
  <c r="E4" i="4"/>
  <c r="C4" i="4"/>
  <c r="O3" i="4"/>
  <c r="M3" i="4"/>
  <c r="J3" i="4"/>
  <c r="K3" i="4" s="1"/>
  <c r="I3" i="4"/>
  <c r="G3" i="4"/>
  <c r="E3" i="4"/>
  <c r="C3" i="4"/>
  <c r="O2" i="4"/>
  <c r="M2" i="4"/>
  <c r="J2" i="4"/>
  <c r="K2" i="4" s="1"/>
  <c r="I2" i="4"/>
  <c r="G2" i="4"/>
  <c r="E2" i="4"/>
  <c r="C2" i="4"/>
  <c r="O29" i="2" l="1"/>
  <c r="M29" i="2"/>
  <c r="K29" i="2"/>
  <c r="I29" i="2"/>
  <c r="G29" i="2"/>
  <c r="E29" i="2"/>
  <c r="C29" i="2"/>
  <c r="O28" i="2"/>
  <c r="M28" i="2"/>
  <c r="K28" i="2"/>
  <c r="I28" i="2"/>
  <c r="G28" i="2"/>
  <c r="E28" i="2"/>
  <c r="C28" i="2"/>
  <c r="O27" i="2"/>
  <c r="M27" i="2"/>
  <c r="K27" i="2"/>
  <c r="I27" i="2"/>
  <c r="G27" i="2"/>
  <c r="E27" i="2"/>
  <c r="C27" i="2"/>
  <c r="O26" i="2"/>
  <c r="M26" i="2"/>
  <c r="K26" i="2"/>
  <c r="I26" i="2"/>
  <c r="G26" i="2"/>
  <c r="E26" i="2"/>
  <c r="C26" i="2"/>
  <c r="O25" i="2"/>
  <c r="M25" i="2"/>
  <c r="K25" i="2"/>
  <c r="I25" i="2"/>
  <c r="G25" i="2"/>
  <c r="E25" i="2"/>
  <c r="C25" i="2"/>
  <c r="O24" i="2"/>
  <c r="M24" i="2"/>
  <c r="K24" i="2"/>
  <c r="I24" i="2"/>
  <c r="G24" i="2"/>
  <c r="E24" i="2"/>
  <c r="C24" i="2"/>
  <c r="O23" i="2"/>
  <c r="M23" i="2"/>
  <c r="K23" i="2"/>
  <c r="I23" i="2"/>
  <c r="G23" i="2"/>
  <c r="E23" i="2"/>
  <c r="C23" i="2"/>
  <c r="O22" i="2"/>
  <c r="M22" i="2"/>
  <c r="K22" i="2"/>
  <c r="I22" i="2"/>
  <c r="G22" i="2"/>
  <c r="E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9" i="2"/>
  <c r="M19" i="2"/>
  <c r="K19" i="2"/>
  <c r="I19" i="2"/>
  <c r="G19" i="2"/>
  <c r="E19" i="2"/>
  <c r="C19" i="2"/>
  <c r="O18" i="2"/>
  <c r="M18" i="2"/>
  <c r="K18" i="2"/>
  <c r="I18" i="2"/>
  <c r="G18" i="2"/>
  <c r="E18" i="2"/>
  <c r="C18" i="2"/>
  <c r="O17" i="2"/>
  <c r="M17" i="2"/>
  <c r="K17" i="2"/>
  <c r="I17" i="2"/>
  <c r="G17" i="2"/>
  <c r="E17" i="2"/>
  <c r="C17" i="2"/>
  <c r="O16" i="2"/>
  <c r="M16" i="2"/>
  <c r="K16" i="2"/>
  <c r="I16" i="2"/>
  <c r="G16" i="2"/>
  <c r="E16" i="2"/>
  <c r="C16" i="2"/>
  <c r="O15" i="2"/>
  <c r="M15" i="2"/>
  <c r="K15" i="2"/>
  <c r="I15" i="2"/>
  <c r="G15" i="2"/>
  <c r="E15" i="2"/>
  <c r="C15" i="2"/>
  <c r="O14" i="2"/>
  <c r="M14" i="2"/>
  <c r="K14" i="2"/>
  <c r="I14" i="2"/>
  <c r="G14" i="2"/>
  <c r="E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11" i="2"/>
  <c r="M11" i="2"/>
  <c r="K11" i="2"/>
  <c r="I11" i="2"/>
  <c r="G11" i="2"/>
  <c r="E11" i="2"/>
  <c r="C11" i="2"/>
  <c r="O10" i="2"/>
  <c r="M10" i="2"/>
  <c r="K10" i="2"/>
  <c r="I10" i="2"/>
  <c r="G10" i="2"/>
  <c r="E10" i="2"/>
  <c r="C10" i="2"/>
  <c r="O9" i="2"/>
  <c r="M9" i="2"/>
  <c r="K9" i="2"/>
  <c r="I9" i="2"/>
  <c r="G9" i="2"/>
  <c r="E9" i="2"/>
  <c r="C9" i="2"/>
  <c r="O8" i="2"/>
  <c r="M8" i="2"/>
  <c r="K8" i="2"/>
  <c r="I8" i="2"/>
  <c r="G8" i="2"/>
  <c r="E8" i="2"/>
  <c r="C8" i="2"/>
  <c r="O7" i="2"/>
  <c r="M7" i="2"/>
  <c r="K7" i="2"/>
  <c r="I7" i="2"/>
  <c r="G7" i="2"/>
  <c r="E7" i="2"/>
  <c r="C7" i="2"/>
  <c r="O6" i="2"/>
  <c r="M6" i="2"/>
  <c r="K6" i="2"/>
  <c r="I6" i="2"/>
  <c r="G6" i="2"/>
  <c r="E6" i="2"/>
  <c r="C6" i="2"/>
  <c r="O5" i="2"/>
  <c r="M5" i="2"/>
  <c r="K5" i="2"/>
  <c r="I5" i="2"/>
  <c r="G5" i="2"/>
  <c r="E5" i="2"/>
  <c r="C5" i="2"/>
  <c r="O4" i="2"/>
  <c r="M4" i="2"/>
  <c r="K4" i="2"/>
  <c r="I4" i="2"/>
  <c r="G4" i="2"/>
  <c r="E4" i="2"/>
  <c r="C4" i="2"/>
  <c r="O3" i="2"/>
  <c r="M3" i="2"/>
  <c r="K3" i="2"/>
  <c r="I3" i="2"/>
  <c r="G3" i="2"/>
  <c r="E3" i="2"/>
  <c r="C3" i="2"/>
  <c r="O29" i="3" l="1"/>
  <c r="M29" i="3"/>
  <c r="K29" i="3"/>
  <c r="I29" i="3"/>
  <c r="G29" i="3"/>
  <c r="E29" i="3"/>
  <c r="C29" i="3"/>
  <c r="O28" i="3"/>
  <c r="M28" i="3"/>
  <c r="K28" i="3"/>
  <c r="I28" i="3"/>
  <c r="G28" i="3"/>
  <c r="E28" i="3"/>
  <c r="C28" i="3"/>
  <c r="O27" i="3"/>
  <c r="M27" i="3"/>
  <c r="K27" i="3"/>
  <c r="I27" i="3"/>
  <c r="G27" i="3"/>
  <c r="E27" i="3"/>
  <c r="C27" i="3"/>
  <c r="O26" i="3"/>
  <c r="M26" i="3"/>
  <c r="K26" i="3"/>
  <c r="I26" i="3"/>
  <c r="G26" i="3"/>
  <c r="E26" i="3"/>
  <c r="C26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O21" i="3"/>
  <c r="M21" i="3"/>
  <c r="K21" i="3"/>
  <c r="I21" i="3"/>
  <c r="G21" i="3"/>
  <c r="E21" i="3"/>
  <c r="C21" i="3"/>
  <c r="O20" i="3"/>
  <c r="M20" i="3"/>
  <c r="K20" i="3"/>
  <c r="I20" i="3"/>
  <c r="G20" i="3"/>
  <c r="E20" i="3"/>
  <c r="O19" i="3"/>
  <c r="M19" i="3"/>
  <c r="K19" i="3"/>
  <c r="I19" i="3"/>
  <c r="G19" i="3"/>
  <c r="E19" i="3"/>
  <c r="C19" i="3"/>
  <c r="O18" i="3"/>
  <c r="M18" i="3"/>
  <c r="K18" i="3"/>
  <c r="I18" i="3"/>
  <c r="G18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5" i="3"/>
  <c r="M15" i="3"/>
  <c r="K15" i="3"/>
  <c r="I15" i="3"/>
  <c r="G15" i="3"/>
  <c r="E15" i="3"/>
  <c r="C15" i="3"/>
  <c r="O14" i="3"/>
  <c r="M14" i="3"/>
  <c r="K14" i="3"/>
  <c r="I14" i="3"/>
  <c r="G14" i="3"/>
  <c r="E14" i="3"/>
  <c r="C14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11" i="3"/>
  <c r="M11" i="3"/>
  <c r="K11" i="3"/>
  <c r="I11" i="3"/>
  <c r="G11" i="3"/>
  <c r="E11" i="3"/>
  <c r="C11" i="3"/>
  <c r="O10" i="3"/>
  <c r="M10" i="3"/>
  <c r="K10" i="3"/>
  <c r="I10" i="3"/>
  <c r="G10" i="3"/>
  <c r="E10" i="3"/>
  <c r="C10" i="3"/>
  <c r="O9" i="3"/>
  <c r="M9" i="3"/>
  <c r="K9" i="3"/>
  <c r="I9" i="3"/>
  <c r="G9" i="3"/>
  <c r="E9" i="3"/>
  <c r="C9" i="3"/>
  <c r="O8" i="3"/>
  <c r="M8" i="3"/>
  <c r="K8" i="3"/>
  <c r="I8" i="3"/>
  <c r="G8" i="3"/>
  <c r="E8" i="3"/>
  <c r="C8" i="3"/>
  <c r="O7" i="3"/>
  <c r="M7" i="3"/>
  <c r="K7" i="3"/>
  <c r="I7" i="3"/>
  <c r="G7" i="3"/>
  <c r="E7" i="3"/>
  <c r="C7" i="3"/>
  <c r="O6" i="3"/>
  <c r="M6" i="3"/>
  <c r="K6" i="3"/>
  <c r="I6" i="3"/>
  <c r="G6" i="3"/>
  <c r="E6" i="3"/>
  <c r="C6" i="3"/>
  <c r="O5" i="3"/>
  <c r="M5" i="3"/>
  <c r="K5" i="3"/>
  <c r="I5" i="3"/>
  <c r="G5" i="3"/>
  <c r="E5" i="3"/>
  <c r="C5" i="3"/>
  <c r="O4" i="3"/>
  <c r="M4" i="3"/>
  <c r="K4" i="3"/>
  <c r="I4" i="3"/>
  <c r="G4" i="3"/>
  <c r="E4" i="3"/>
  <c r="C4" i="3"/>
  <c r="O3" i="3"/>
  <c r="M3" i="3"/>
  <c r="K3" i="3"/>
  <c r="I3" i="3"/>
  <c r="G3" i="3"/>
  <c r="E3" i="3"/>
  <c r="C3" i="3"/>
  <c r="O2" i="3"/>
  <c r="M2" i="3"/>
  <c r="K2" i="3"/>
  <c r="I2" i="3"/>
  <c r="G2" i="3"/>
  <c r="E2" i="3"/>
  <c r="C2" i="3"/>
</calcChain>
</file>

<file path=xl/sharedStrings.xml><?xml version="1.0" encoding="utf-8"?>
<sst xmlns="http://schemas.openxmlformats.org/spreadsheetml/2006/main" count="728" uniqueCount="85">
  <si>
    <t>Cereais</t>
  </si>
  <si>
    <t>%/EUR(27)</t>
  </si>
  <si>
    <t>Trigo</t>
  </si>
  <si>
    <t>Cebada</t>
  </si>
  <si>
    <t>Millo Gran</t>
  </si>
  <si>
    <t>Millo forraxeiro</t>
  </si>
  <si>
    <t>Centeo</t>
  </si>
  <si>
    <t>Pataca</t>
  </si>
  <si>
    <t>:</t>
  </si>
  <si>
    <t>Total</t>
  </si>
  <si>
    <t>%/ UE</t>
  </si>
  <si>
    <t>&lt;1 ano</t>
  </si>
  <si>
    <t>1-2 anos</t>
  </si>
  <si>
    <t>&gt;2 anos</t>
  </si>
  <si>
    <t>Vacas</t>
  </si>
  <si>
    <t>Vacas carne</t>
  </si>
  <si>
    <t>Vacas leite</t>
  </si>
  <si>
    <t>Verróns</t>
  </si>
  <si>
    <t>%/UE</t>
  </si>
  <si>
    <t>Femias non cubertas</t>
  </si>
  <si>
    <t>Porcas cubertas</t>
  </si>
  <si>
    <t>Total femias</t>
  </si>
  <si>
    <t>Leitóns &lt; 20kg</t>
  </si>
  <si>
    <t>Porcos 20 - 49 kg</t>
  </si>
  <si>
    <t>Porcos &gt; 50kg</t>
  </si>
  <si>
    <t>Bovino</t>
  </si>
  <si>
    <t>Porcino</t>
  </si>
  <si>
    <t>Aves (1)</t>
  </si>
  <si>
    <t>Trigo brando</t>
  </si>
  <si>
    <t>Millo gran</t>
  </si>
  <si>
    <t>Tomate</t>
  </si>
  <si>
    <t>Leituga</t>
  </si>
  <si>
    <t>Feixón plano</t>
  </si>
  <si>
    <t>Cebola</t>
  </si>
  <si>
    <t>Leite de vaca</t>
  </si>
  <si>
    <t>Becerros &lt;1 ano (peso vivo)</t>
  </si>
  <si>
    <t>Porcino lixeiro &lt;80kg canal</t>
  </si>
  <si>
    <t>Polos</t>
  </si>
  <si>
    <t>Labradío regadío</t>
  </si>
  <si>
    <t>Labradío secaño</t>
  </si>
  <si>
    <t>Pasteiro secaño</t>
  </si>
  <si>
    <t>Leite</t>
  </si>
  <si>
    <t>pte</t>
  </si>
  <si>
    <t>País</t>
  </si>
  <si>
    <t>GALICIA</t>
  </si>
  <si>
    <t>BÉLXICA</t>
  </si>
  <si>
    <t>BULGARIA</t>
  </si>
  <si>
    <t>REPÚBLICA CHECA</t>
  </si>
  <si>
    <t>DINAMARCA</t>
  </si>
  <si>
    <t>ALEMAÑA</t>
  </si>
  <si>
    <t>ESTONIA</t>
  </si>
  <si>
    <t>IRLANDA</t>
  </si>
  <si>
    <t>GRECIA</t>
  </si>
  <si>
    <t>ESPAÑA</t>
  </si>
  <si>
    <t>FRANCIA</t>
  </si>
  <si>
    <t>CROACIA</t>
  </si>
  <si>
    <t>ITALIA</t>
  </si>
  <si>
    <t>CHIPRE</t>
  </si>
  <si>
    <t>LETONIA</t>
  </si>
  <si>
    <t>LITUANIA</t>
  </si>
  <si>
    <t>LUXEMBURGO</t>
  </si>
  <si>
    <t>HUNGRÍA</t>
  </si>
  <si>
    <t>MALTA</t>
  </si>
  <si>
    <t>HOLANDA</t>
  </si>
  <si>
    <t>AUSTRIA</t>
  </si>
  <si>
    <t>POLONIA</t>
  </si>
  <si>
    <t>PORTUGAL</t>
  </si>
  <si>
    <t>ROMANIA</t>
  </si>
  <si>
    <t>ESLOVENIA</t>
  </si>
  <si>
    <t>ESLOVAQUIA</t>
  </si>
  <si>
    <t>FINLANDIA</t>
  </si>
  <si>
    <t>SUECIA</t>
  </si>
  <si>
    <t>UNIÓN EUROPEA - 27 PAÍSES (desde 2020)</t>
  </si>
  <si>
    <t>ISLANDIA</t>
  </si>
  <si>
    <t>LIECHTENSTEIN</t>
  </si>
  <si>
    <t>NORUEGA</t>
  </si>
  <si>
    <t>SUÍZA</t>
  </si>
  <si>
    <t>REINO UNIDO</t>
  </si>
  <si>
    <t>BOSNIA E HERCEGOVINA</t>
  </si>
  <si>
    <t>MONTENEGRO</t>
  </si>
  <si>
    <t>MACEDONIA DEL NORTE</t>
  </si>
  <si>
    <t>ALBANIA</t>
  </si>
  <si>
    <t>SERBIA</t>
  </si>
  <si>
    <t>TURQUIA</t>
  </si>
  <si>
    <t>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</si>
</sst>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\ \ "/>
    <numFmt numFmtId="165" formatCode="_-* #,##0.00\ \ 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43" fontId="0" fillId="0" borderId="0" xfId="2" applyNumberFormat="1" applyFont="1" applyAlignment="1">
      <alignment horizontal="center"/>
    </xf>
    <xf numFmtId="2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2" applyNumberFormat="1" applyFont="1" applyFill="1" applyAlignment="1">
      <alignment horizontal="center"/>
    </xf>
    <xf numFmtId="2" fontId="0" fillId="3" borderId="0" xfId="2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2" fontId="5" fillId="4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0" borderId="0" xfId="0" applyNumberFormat="1" applyFont="1" applyAlignment="1">
      <alignment horizontal="center"/>
    </xf>
    <xf numFmtId="43" fontId="0" fillId="4" borderId="0" xfId="0" applyNumberFormat="1" applyFill="1" applyAlignment="1">
      <alignment horizontal="center"/>
    </xf>
    <xf numFmtId="43" fontId="0" fillId="3" borderId="0" xfId="2" applyNumberFormat="1" applyFont="1" applyFill="1" applyAlignment="1">
      <alignment horizontal="right"/>
    </xf>
    <xf numFmtId="43" fontId="0" fillId="0" borderId="0" xfId="2" applyNumberFormat="1" applyFont="1" applyAlignment="1">
      <alignment horizontal="right"/>
    </xf>
    <xf numFmtId="164" fontId="6" fillId="4" borderId="2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43" fontId="4" fillId="0" borderId="0" xfId="2" applyNumberFormat="1" applyFont="1" applyAlignment="1">
      <alignment horizontal="center"/>
    </xf>
    <xf numFmtId="0" fontId="4" fillId="0" borderId="0" xfId="0" applyFont="1"/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0" borderId="0" xfId="2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12" sqref="F12"/>
    </sheetView>
  </sheetViews>
  <sheetFormatPr baseColWidth="10" defaultRowHeight="15" x14ac:dyDescent="0.25"/>
  <cols>
    <col min="1" max="1" width="38.7109375" customWidth="1"/>
    <col min="2" max="2" width="15.5703125" bestFit="1" customWidth="1"/>
    <col min="3" max="3" width="12.85546875" bestFit="1" customWidth="1"/>
    <col min="4" max="4" width="15.5703125" bestFit="1" customWidth="1"/>
    <col min="5" max="5" width="12.5703125" bestFit="1" customWidth="1"/>
    <col min="6" max="6" width="15.5703125" bestFit="1" customWidth="1"/>
    <col min="7" max="7" width="12.85546875" bestFit="1" customWidth="1"/>
    <col min="8" max="8" width="14.5703125" bestFit="1" customWidth="1"/>
    <col min="9" max="9" width="12.85546875" bestFit="1" customWidth="1"/>
    <col min="10" max="10" width="18" bestFit="1" customWidth="1"/>
    <col min="11" max="11" width="12.85546875" bestFit="1" customWidth="1"/>
    <col min="12" max="12" width="14.5703125" bestFit="1" customWidth="1"/>
    <col min="13" max="13" width="12.85546875" bestFit="1" customWidth="1"/>
    <col min="14" max="14" width="14.5703125" bestFit="1" customWidth="1"/>
    <col min="15" max="15" width="12.5703125" bestFit="1" customWidth="1"/>
  </cols>
  <sheetData>
    <row r="1" spans="1:18" ht="15.75" x14ac:dyDescent="0.25">
      <c r="A1" s="1" t="s">
        <v>43</v>
      </c>
      <c r="B1" s="3" t="s">
        <v>0</v>
      </c>
      <c r="C1" s="3" t="s">
        <v>1</v>
      </c>
      <c r="D1" s="3" t="s">
        <v>2</v>
      </c>
      <c r="E1" s="1" t="s">
        <v>1</v>
      </c>
      <c r="F1" s="1" t="s">
        <v>3</v>
      </c>
      <c r="G1" s="3" t="s">
        <v>1</v>
      </c>
      <c r="H1" s="3" t="s">
        <v>4</v>
      </c>
      <c r="I1" s="3" t="s">
        <v>1</v>
      </c>
      <c r="J1" s="3" t="s">
        <v>5</v>
      </c>
      <c r="K1" s="3" t="s">
        <v>1</v>
      </c>
      <c r="L1" s="1" t="s">
        <v>6</v>
      </c>
      <c r="M1" s="3" t="s">
        <v>1</v>
      </c>
      <c r="N1" s="3" t="s">
        <v>7</v>
      </c>
      <c r="O1" s="1" t="s">
        <v>1</v>
      </c>
    </row>
    <row r="2" spans="1:18" x14ac:dyDescent="0.25">
      <c r="A2" s="4" t="s">
        <v>44</v>
      </c>
      <c r="B2" s="5">
        <v>33.460666690705125</v>
      </c>
      <c r="C2" s="5">
        <f>IFERROR(B2/B$30*100,"")</f>
        <v>6.6009048722634217E-2</v>
      </c>
      <c r="D2" s="5">
        <v>14.278726417358248</v>
      </c>
      <c r="E2" s="5">
        <f t="shared" ref="E2:E29" si="0">IFERROR(D2/D$30*100,"")</f>
        <v>5.9720161900233541E-2</v>
      </c>
      <c r="F2" s="5">
        <v>0.67508539179543836</v>
      </c>
      <c r="G2" s="5">
        <f>IFERROR(F2/F$30*100,"")</f>
        <v>6.5329411335051848E-3</v>
      </c>
      <c r="H2" s="5">
        <v>14.488</v>
      </c>
      <c r="I2" s="5">
        <f t="shared" ref="I2:I29" si="1">IFERROR(H2/H$30*100,"")</f>
        <v>0.17283152385917236</v>
      </c>
      <c r="J2" s="5">
        <v>72.815030482726414</v>
      </c>
      <c r="K2" s="5">
        <f t="shared" ref="K2:K29" si="2">IFERROR(J2/J$30*100,"")</f>
        <v>1.2764176264010771</v>
      </c>
      <c r="L2" s="5">
        <v>3.6288905504487903</v>
      </c>
      <c r="M2" s="5">
        <f>IFERROR(L2/L$30*100,"")</f>
        <v>0.18488712580492728</v>
      </c>
      <c r="N2" s="5">
        <v>16.604996108441721</v>
      </c>
      <c r="O2" s="5">
        <f>IFERROR(N2/N$30*100,"")</f>
        <v>1.2490312471090408</v>
      </c>
    </row>
    <row r="3" spans="1:18" x14ac:dyDescent="0.25">
      <c r="A3" s="2" t="s">
        <v>45</v>
      </c>
      <c r="B3" s="7">
        <v>321.19</v>
      </c>
      <c r="C3" s="7">
        <f>IFERROR(B3/B$30*100,"")</f>
        <v>0.63362295064827057</v>
      </c>
      <c r="D3" s="7">
        <v>210.13</v>
      </c>
      <c r="E3" s="7">
        <f t="shared" si="0"/>
        <v>0.878859728332676</v>
      </c>
      <c r="F3" s="8">
        <v>48.27</v>
      </c>
      <c r="G3" s="7">
        <f>IFERROR(F3/F$30*100,"")</f>
        <v>0.46711878578147326</v>
      </c>
      <c r="H3" s="7">
        <v>52.47</v>
      </c>
      <c r="I3" s="7">
        <f t="shared" si="1"/>
        <v>0.62592973887981596</v>
      </c>
      <c r="J3" s="7">
        <v>168.98</v>
      </c>
      <c r="K3" s="7">
        <f t="shared" si="2"/>
        <v>2.9621501093846407</v>
      </c>
      <c r="L3" s="8">
        <v>1.07</v>
      </c>
      <c r="M3" s="7">
        <f>IFERROR(L3/L$30*100,"")</f>
        <v>5.4515070614848483E-2</v>
      </c>
      <c r="N3" s="7">
        <v>94.89</v>
      </c>
      <c r="O3" s="7">
        <f>IFERROR(N3/N$30*100,"")</f>
        <v>7.1376454570755881</v>
      </c>
    </row>
    <row r="4" spans="1:18" x14ac:dyDescent="0.25">
      <c r="A4" s="2" t="s">
        <v>46</v>
      </c>
      <c r="B4" s="7">
        <v>1977.8</v>
      </c>
      <c r="C4" s="7">
        <f t="shared" ref="C4:G29" si="3">IFERROR(B4/B$30*100,"")</f>
        <v>3.9016764899036374</v>
      </c>
      <c r="D4" s="7">
        <v>1221</v>
      </c>
      <c r="E4" s="7">
        <f t="shared" si="0"/>
        <v>5.1067802231675508</v>
      </c>
      <c r="F4" s="8">
        <v>149</v>
      </c>
      <c r="G4" s="7">
        <f t="shared" si="3"/>
        <v>1.4419038550122127</v>
      </c>
      <c r="H4" s="7">
        <v>533</v>
      </c>
      <c r="I4" s="7">
        <f t="shared" si="1"/>
        <v>6.3583104788058318</v>
      </c>
      <c r="J4" s="7">
        <v>29.6</v>
      </c>
      <c r="K4" s="7">
        <f t="shared" si="2"/>
        <v>0.5188758624558254</v>
      </c>
      <c r="L4" s="8">
        <v>8</v>
      </c>
      <c r="M4" s="7">
        <f t="shared" ref="M4:M29" si="4">IFERROR(L4/L$30*100,"")</f>
        <v>0.40758931300821299</v>
      </c>
      <c r="N4" s="7">
        <v>7</v>
      </c>
      <c r="O4" s="7">
        <f t="shared" ref="O4:O29" si="5">IFERROR(N4/N$30*100,"")</f>
        <v>0.52654145009515352</v>
      </c>
    </row>
    <row r="5" spans="1:18" x14ac:dyDescent="0.25">
      <c r="A5" s="2" t="s">
        <v>47</v>
      </c>
      <c r="B5" s="7">
        <v>1317.2</v>
      </c>
      <c r="C5" s="7">
        <f t="shared" si="3"/>
        <v>2.5984873457887918</v>
      </c>
      <c r="D5" s="7">
        <v>817.76</v>
      </c>
      <c r="E5" s="7">
        <f t="shared" si="0"/>
        <v>3.4202461877948371</v>
      </c>
      <c r="F5" s="8">
        <v>321.13</v>
      </c>
      <c r="G5" s="7">
        <f t="shared" si="3"/>
        <v>3.1076415097991399</v>
      </c>
      <c r="H5" s="7">
        <v>64.37</v>
      </c>
      <c r="I5" s="7">
        <f t="shared" si="1"/>
        <v>0.7678882655173197</v>
      </c>
      <c r="J5" s="7">
        <v>222.93</v>
      </c>
      <c r="K5" s="7">
        <f t="shared" si="2"/>
        <v>3.9078714870701741</v>
      </c>
      <c r="L5" s="8">
        <v>24.65</v>
      </c>
      <c r="M5" s="7">
        <f t="shared" si="4"/>
        <v>1.255884570706556</v>
      </c>
      <c r="N5" s="7">
        <v>20.95</v>
      </c>
      <c r="O5" s="7">
        <f t="shared" si="5"/>
        <v>1.5758633399276381</v>
      </c>
    </row>
    <row r="6" spans="1:18" x14ac:dyDescent="0.25">
      <c r="A6" s="2" t="s">
        <v>48</v>
      </c>
      <c r="B6" s="7">
        <v>1234.53</v>
      </c>
      <c r="C6" s="7">
        <f t="shared" si="3"/>
        <v>2.4354012928914641</v>
      </c>
      <c r="D6" s="7">
        <v>489</v>
      </c>
      <c r="E6" s="7">
        <f t="shared" si="0"/>
        <v>2.045221563578159</v>
      </c>
      <c r="F6" s="8">
        <v>561</v>
      </c>
      <c r="G6" s="7">
        <f t="shared" si="3"/>
        <v>5.4289131722271904</v>
      </c>
      <c r="H6" s="7">
        <v>7.5</v>
      </c>
      <c r="I6" s="7">
        <f t="shared" si="1"/>
        <v>8.9469659645485422E-2</v>
      </c>
      <c r="J6" s="7">
        <v>179.8</v>
      </c>
      <c r="K6" s="7">
        <f t="shared" si="2"/>
        <v>3.1518202726201832</v>
      </c>
      <c r="L6" s="8">
        <v>108.6</v>
      </c>
      <c r="M6" s="7">
        <f t="shared" si="4"/>
        <v>5.5330249240864902</v>
      </c>
      <c r="N6" s="7">
        <v>61.1</v>
      </c>
      <c r="O6" s="7">
        <f t="shared" si="5"/>
        <v>4.5959546572591261</v>
      </c>
    </row>
    <row r="7" spans="1:18" x14ac:dyDescent="0.25">
      <c r="A7" s="2" t="s">
        <v>49</v>
      </c>
      <c r="B7" s="7">
        <v>6076.2</v>
      </c>
      <c r="C7" s="7">
        <f t="shared" si="3"/>
        <v>11.986736114851089</v>
      </c>
      <c r="D7" s="7">
        <v>2897.8</v>
      </c>
      <c r="E7" s="7">
        <f t="shared" si="0"/>
        <v>12.119924431363579</v>
      </c>
      <c r="F7" s="8">
        <v>1612.2</v>
      </c>
      <c r="G7" s="7">
        <f t="shared" si="3"/>
        <v>15.601593255373755</v>
      </c>
      <c r="H7" s="7">
        <v>466.4</v>
      </c>
      <c r="I7" s="7">
        <f t="shared" si="1"/>
        <v>5.56381990115392</v>
      </c>
      <c r="J7" s="7">
        <v>2000</v>
      </c>
      <c r="K7" s="7">
        <f t="shared" si="2"/>
        <v>35.059179895663881</v>
      </c>
      <c r="L7" s="8">
        <v>625.4</v>
      </c>
      <c r="M7" s="7">
        <f t="shared" si="4"/>
        <v>31.863294544417041</v>
      </c>
      <c r="N7" s="7">
        <v>264.7</v>
      </c>
      <c r="O7" s="7">
        <f t="shared" si="5"/>
        <v>19.910788834312449</v>
      </c>
    </row>
    <row r="8" spans="1:18" x14ac:dyDescent="0.25">
      <c r="A8" s="2" t="s">
        <v>50</v>
      </c>
      <c r="B8" s="7">
        <v>352.15</v>
      </c>
      <c r="C8" s="7">
        <f t="shared" si="3"/>
        <v>0.69469884514084634</v>
      </c>
      <c r="D8" s="7">
        <v>173.57</v>
      </c>
      <c r="E8" s="7">
        <f t="shared" si="0"/>
        <v>0.72594909364061566</v>
      </c>
      <c r="F8" s="8">
        <v>112.33</v>
      </c>
      <c r="G8" s="7">
        <f t="shared" si="3"/>
        <v>1.0870406713659184</v>
      </c>
      <c r="H8" s="7">
        <v>0</v>
      </c>
      <c r="I8" s="7">
        <f t="shared" si="1"/>
        <v>0</v>
      </c>
      <c r="J8" s="7">
        <v>19.190000000000001</v>
      </c>
      <c r="K8" s="7">
        <f t="shared" si="2"/>
        <v>0.33639283109889495</v>
      </c>
      <c r="L8" s="8">
        <v>16.899999999999999</v>
      </c>
      <c r="M8" s="7">
        <f t="shared" si="4"/>
        <v>0.86103242372984978</v>
      </c>
      <c r="N8" s="7">
        <v>3.2</v>
      </c>
      <c r="O8" s="7">
        <f t="shared" si="5"/>
        <v>0.24070466290064163</v>
      </c>
      <c r="R8" s="6"/>
    </row>
    <row r="9" spans="1:18" x14ac:dyDescent="0.25">
      <c r="A9" s="2" t="s">
        <v>51</v>
      </c>
      <c r="B9" s="7">
        <v>268.91000000000003</v>
      </c>
      <c r="C9" s="7">
        <f t="shared" si="3"/>
        <v>0.53048833294569087</v>
      </c>
      <c r="D9" s="7">
        <v>55.7</v>
      </c>
      <c r="E9" s="7">
        <f t="shared" si="0"/>
        <v>0.23296286521738951</v>
      </c>
      <c r="F9" s="8">
        <v>186.22</v>
      </c>
      <c r="G9" s="7">
        <f t="shared" si="3"/>
        <v>1.8020895025528474</v>
      </c>
      <c r="H9" s="7">
        <v>0</v>
      </c>
      <c r="I9" s="7">
        <f t="shared" si="1"/>
        <v>0</v>
      </c>
      <c r="J9" s="7">
        <v>19.53</v>
      </c>
      <c r="K9" s="7">
        <f t="shared" si="2"/>
        <v>0.34235289168115779</v>
      </c>
      <c r="L9" s="8">
        <v>0</v>
      </c>
      <c r="M9" s="7">
        <f t="shared" si="4"/>
        <v>0</v>
      </c>
      <c r="N9" s="7">
        <v>8.2100000000000009</v>
      </c>
      <c r="O9" s="7">
        <f t="shared" si="5"/>
        <v>0.61755790075445871</v>
      </c>
    </row>
    <row r="10" spans="1:18" x14ac:dyDescent="0.25">
      <c r="A10" s="2" t="s">
        <v>52</v>
      </c>
      <c r="B10" s="7">
        <v>564.91999999999996</v>
      </c>
      <c r="C10" s="7">
        <f t="shared" si="3"/>
        <v>1.1144378009284877</v>
      </c>
      <c r="D10" s="7">
        <v>247.53</v>
      </c>
      <c r="E10" s="7">
        <f t="shared" si="0"/>
        <v>1.0352836270603307</v>
      </c>
      <c r="F10" s="8">
        <v>97.93</v>
      </c>
      <c r="G10" s="7">
        <f t="shared" si="3"/>
        <v>0.94768888940500673</v>
      </c>
      <c r="H10" s="7">
        <v>106.37</v>
      </c>
      <c r="I10" s="7">
        <f t="shared" si="1"/>
        <v>1.2689183595320379</v>
      </c>
      <c r="J10" s="7">
        <v>50.02</v>
      </c>
      <c r="K10" s="7">
        <f t="shared" si="2"/>
        <v>0.87683008919055372</v>
      </c>
      <c r="L10" s="8">
        <v>7.74</v>
      </c>
      <c r="M10" s="7">
        <f t="shared" si="4"/>
        <v>0.39434266033544602</v>
      </c>
      <c r="N10" s="7">
        <v>12.04</v>
      </c>
      <c r="O10" s="7">
        <f t="shared" si="5"/>
        <v>0.90565129416366397</v>
      </c>
    </row>
    <row r="11" spans="1:18" x14ac:dyDescent="0.25">
      <c r="A11" s="4" t="s">
        <v>53</v>
      </c>
      <c r="B11" s="5">
        <v>5453.27</v>
      </c>
      <c r="C11" s="5">
        <f t="shared" si="3"/>
        <v>10.757859921173432</v>
      </c>
      <c r="D11" s="5">
        <v>1950.4</v>
      </c>
      <c r="E11" s="5">
        <f t="shared" si="0"/>
        <v>8.1574644940753416</v>
      </c>
      <c r="F11" s="5">
        <v>2350.9899999999998</v>
      </c>
      <c r="G11" s="5">
        <f t="shared" si="3"/>
        <v>22.751017074464173</v>
      </c>
      <c r="H11" s="5">
        <v>249.18</v>
      </c>
      <c r="I11" s="5">
        <f t="shared" si="1"/>
        <v>2.9725399720616075</v>
      </c>
      <c r="J11" s="5">
        <v>111.34</v>
      </c>
      <c r="K11" s="5">
        <f t="shared" si="2"/>
        <v>1.951744544791608</v>
      </c>
      <c r="L11" s="5">
        <v>126.96</v>
      </c>
      <c r="M11" s="5">
        <f t="shared" si="4"/>
        <v>6.468442397440338</v>
      </c>
      <c r="N11" s="5">
        <v>61.03</v>
      </c>
      <c r="O11" s="5">
        <f t="shared" si="5"/>
        <v>4.5906892427581747</v>
      </c>
    </row>
    <row r="12" spans="1:18" x14ac:dyDescent="0.25">
      <c r="A12" s="2" t="s">
        <v>54</v>
      </c>
      <c r="B12" s="7">
        <v>8767.1200000000008</v>
      </c>
      <c r="C12" s="7">
        <f t="shared" si="3"/>
        <v>17.295209823118611</v>
      </c>
      <c r="D12" s="7">
        <v>4982.5</v>
      </c>
      <c r="E12" s="7">
        <f t="shared" si="0"/>
        <v>20.839092925415496</v>
      </c>
      <c r="F12" s="8">
        <v>1809.68</v>
      </c>
      <c r="G12" s="7">
        <f t="shared" si="3"/>
        <v>17.512648109654368</v>
      </c>
      <c r="H12" s="7">
        <v>1299.06</v>
      </c>
      <c r="I12" s="7">
        <f t="shared" si="1"/>
        <v>15.49686080787524</v>
      </c>
      <c r="J12" s="7">
        <v>1257.76</v>
      </c>
      <c r="K12" s="7">
        <f t="shared" si="2"/>
        <v>22.048017052785099</v>
      </c>
      <c r="L12" s="8">
        <v>37.700000000000003</v>
      </c>
      <c r="M12" s="7">
        <f t="shared" si="4"/>
        <v>1.9207646375512037</v>
      </c>
      <c r="N12" s="7">
        <v>204.36</v>
      </c>
      <c r="O12" s="7">
        <f t="shared" si="5"/>
        <v>15.372001534492227</v>
      </c>
    </row>
    <row r="13" spans="1:18" x14ac:dyDescent="0.25">
      <c r="A13" s="2" t="s">
        <v>55</v>
      </c>
      <c r="B13" s="7">
        <v>531.29999999999995</v>
      </c>
      <c r="C13" s="7">
        <f t="shared" si="3"/>
        <v>1.0481144297127125</v>
      </c>
      <c r="D13" s="7">
        <v>170</v>
      </c>
      <c r="E13" s="7">
        <f t="shared" si="0"/>
        <v>0.7110177214893395</v>
      </c>
      <c r="F13" s="8">
        <v>71</v>
      </c>
      <c r="G13" s="7">
        <f t="shared" si="3"/>
        <v>0.68708170272394031</v>
      </c>
      <c r="H13" s="7">
        <v>266</v>
      </c>
      <c r="I13" s="7">
        <f t="shared" si="1"/>
        <v>3.1731905954265498</v>
      </c>
      <c r="J13" s="7">
        <v>27.34</v>
      </c>
      <c r="K13" s="7">
        <f t="shared" si="2"/>
        <v>0.47925898917372523</v>
      </c>
      <c r="L13" s="8">
        <v>1.8</v>
      </c>
      <c r="M13" s="7">
        <f t="shared" si="4"/>
        <v>9.1707595426847907E-2</v>
      </c>
      <c r="N13" s="7">
        <v>6.88</v>
      </c>
      <c r="O13" s="7">
        <f t="shared" si="5"/>
        <v>0.51751502523637949</v>
      </c>
    </row>
    <row r="14" spans="1:18" x14ac:dyDescent="0.25">
      <c r="A14" s="2" t="s">
        <v>56</v>
      </c>
      <c r="B14" s="7">
        <v>3061.16</v>
      </c>
      <c r="C14" s="7">
        <f t="shared" si="3"/>
        <v>6.0388593405973401</v>
      </c>
      <c r="D14" s="7">
        <v>1867.56</v>
      </c>
      <c r="E14" s="7">
        <f t="shared" si="0"/>
        <v>7.8109897408507694</v>
      </c>
      <c r="F14" s="8">
        <v>290.3</v>
      </c>
      <c r="G14" s="7">
        <f t="shared" si="3"/>
        <v>2.8092932155036601</v>
      </c>
      <c r="H14" s="7">
        <v>498.45</v>
      </c>
      <c r="I14" s="7">
        <f t="shared" si="1"/>
        <v>5.9461535800389616</v>
      </c>
      <c r="J14" s="7">
        <v>354.73</v>
      </c>
      <c r="K14" s="7">
        <f t="shared" si="2"/>
        <v>6.2182714421944247</v>
      </c>
      <c r="L14" s="8">
        <v>3.72</v>
      </c>
      <c r="M14" s="7">
        <f t="shared" si="4"/>
        <v>0.18952903054881903</v>
      </c>
      <c r="N14" s="7">
        <v>45.45</v>
      </c>
      <c r="O14" s="7">
        <f t="shared" si="5"/>
        <v>3.4187584152606751</v>
      </c>
    </row>
    <row r="15" spans="1:18" x14ac:dyDescent="0.25">
      <c r="A15" s="2" t="s">
        <v>57</v>
      </c>
      <c r="B15" s="7">
        <v>23.4</v>
      </c>
      <c r="C15" s="7">
        <f t="shared" si="3"/>
        <v>4.6162013279272482E-2</v>
      </c>
      <c r="D15" s="7">
        <v>11</v>
      </c>
      <c r="E15" s="7">
        <f t="shared" si="0"/>
        <v>4.6007029037545499E-2</v>
      </c>
      <c r="F15" s="8">
        <v>11.5</v>
      </c>
      <c r="G15" s="7">
        <f t="shared" si="3"/>
        <v>0.1112878814271171</v>
      </c>
      <c r="H15" s="7">
        <v>0</v>
      </c>
      <c r="I15" s="7">
        <f t="shared" si="1"/>
        <v>0</v>
      </c>
      <c r="J15" s="7">
        <v>0.12</v>
      </c>
      <c r="K15" s="7">
        <f t="shared" si="2"/>
        <v>2.1035507937398326E-3</v>
      </c>
      <c r="L15" s="8">
        <v>0</v>
      </c>
      <c r="M15" s="7">
        <f t="shared" si="4"/>
        <v>0</v>
      </c>
      <c r="N15" s="7">
        <v>3.8</v>
      </c>
      <c r="O15" s="7">
        <f t="shared" si="5"/>
        <v>0.28583678719451189</v>
      </c>
    </row>
    <row r="16" spans="1:18" x14ac:dyDescent="0.25">
      <c r="A16" s="2" t="s">
        <v>58</v>
      </c>
      <c r="B16" s="7">
        <v>763.4</v>
      </c>
      <c r="C16" s="7">
        <f t="shared" si="3"/>
        <v>1.5059863648460092</v>
      </c>
      <c r="D16" s="7">
        <v>525</v>
      </c>
      <c r="E16" s="7">
        <f t="shared" si="0"/>
        <v>2.1957900222464901</v>
      </c>
      <c r="F16" s="8">
        <v>83.6</v>
      </c>
      <c r="G16" s="7">
        <f t="shared" si="3"/>
        <v>0.80901451193973806</v>
      </c>
      <c r="H16" s="7">
        <v>0</v>
      </c>
      <c r="I16" s="7">
        <f t="shared" si="1"/>
        <v>0</v>
      </c>
      <c r="J16" s="7">
        <v>23.4</v>
      </c>
      <c r="K16" s="7">
        <f t="shared" si="2"/>
        <v>0.41019240477926733</v>
      </c>
      <c r="L16" s="8">
        <v>32.6</v>
      </c>
      <c r="M16" s="7">
        <f t="shared" si="4"/>
        <v>1.6609264505084678</v>
      </c>
      <c r="N16" s="7">
        <v>8</v>
      </c>
      <c r="O16" s="7">
        <f t="shared" si="5"/>
        <v>0.60176165725160402</v>
      </c>
    </row>
    <row r="17" spans="1:15" x14ac:dyDescent="0.25">
      <c r="A17" s="2" t="s">
        <v>59</v>
      </c>
      <c r="B17" s="7">
        <v>1338.39</v>
      </c>
      <c r="C17" s="7">
        <f t="shared" si="3"/>
        <v>2.640289613369466</v>
      </c>
      <c r="D17" s="7">
        <v>940.29</v>
      </c>
      <c r="E17" s="7">
        <f t="shared" si="0"/>
        <v>3.9327226667012418</v>
      </c>
      <c r="F17" s="8">
        <v>159.43</v>
      </c>
      <c r="G17" s="7">
        <f t="shared" si="3"/>
        <v>1.5428371248630677</v>
      </c>
      <c r="H17" s="7">
        <v>5.16</v>
      </c>
      <c r="I17" s="7">
        <f t="shared" si="1"/>
        <v>6.1555125836093974E-2</v>
      </c>
      <c r="J17" s="7">
        <v>45.66</v>
      </c>
      <c r="K17" s="7">
        <f t="shared" si="2"/>
        <v>0.80040107701800622</v>
      </c>
      <c r="L17" s="8">
        <v>28.09</v>
      </c>
      <c r="M17" s="7">
        <f t="shared" si="4"/>
        <v>1.4311479753000877</v>
      </c>
      <c r="N17" s="7">
        <v>15.47</v>
      </c>
      <c r="O17" s="7">
        <f t="shared" si="5"/>
        <v>1.1636566047102894</v>
      </c>
    </row>
    <row r="18" spans="1:15" x14ac:dyDescent="0.25">
      <c r="A18" s="2" t="s">
        <v>60</v>
      </c>
      <c r="B18" s="7">
        <v>26.72</v>
      </c>
      <c r="C18" s="7">
        <f t="shared" si="3"/>
        <v>5.271149550522055E-2</v>
      </c>
      <c r="D18" s="7">
        <v>12.47</v>
      </c>
      <c r="E18" s="7">
        <f t="shared" si="0"/>
        <v>5.2155241099835679E-2</v>
      </c>
      <c r="F18" s="8">
        <v>5.76</v>
      </c>
      <c r="G18" s="7">
        <f t="shared" si="3"/>
        <v>5.5740712784364738E-2</v>
      </c>
      <c r="H18" s="7">
        <v>0.17</v>
      </c>
      <c r="I18" s="7">
        <f t="shared" si="1"/>
        <v>2.0279789519643365E-3</v>
      </c>
      <c r="J18" s="7">
        <v>15.25</v>
      </c>
      <c r="K18" s="7">
        <f t="shared" si="2"/>
        <v>0.26732624670443705</v>
      </c>
      <c r="L18" s="8">
        <v>1.58</v>
      </c>
      <c r="M18" s="7">
        <f t="shared" si="4"/>
        <v>8.0498889319122066E-2</v>
      </c>
      <c r="N18" s="7">
        <v>0.56000000000000005</v>
      </c>
      <c r="O18" s="7">
        <f t="shared" si="5"/>
        <v>4.2123316007612287E-2</v>
      </c>
    </row>
    <row r="19" spans="1:15" x14ac:dyDescent="0.25">
      <c r="A19" s="2" t="s">
        <v>61</v>
      </c>
      <c r="B19" s="7">
        <v>2408.61</v>
      </c>
      <c r="C19" s="7">
        <f t="shared" si="3"/>
        <v>4.7515507181448084</v>
      </c>
      <c r="D19" s="7">
        <v>1053.58</v>
      </c>
      <c r="E19" s="7">
        <f t="shared" si="0"/>
        <v>4.4065532412161081</v>
      </c>
      <c r="F19" s="8">
        <v>412.44</v>
      </c>
      <c r="G19" s="7">
        <f t="shared" si="3"/>
        <v>3.9912672883304494</v>
      </c>
      <c r="H19" s="7">
        <v>767.85</v>
      </c>
      <c r="I19" s="7">
        <f t="shared" si="1"/>
        <v>9.1599037545047981</v>
      </c>
      <c r="J19" s="7">
        <v>64.290000000000006</v>
      </c>
      <c r="K19" s="7">
        <f t="shared" si="2"/>
        <v>1.1269773377461154</v>
      </c>
      <c r="L19" s="8">
        <v>28.89</v>
      </c>
      <c r="M19" s="7">
        <f t="shared" si="4"/>
        <v>1.4719069066009089</v>
      </c>
      <c r="N19" s="7">
        <v>7.5</v>
      </c>
      <c r="O19" s="7">
        <f t="shared" si="5"/>
        <v>0.56415155367337877</v>
      </c>
    </row>
    <row r="20" spans="1:15" x14ac:dyDescent="0.25">
      <c r="A20" s="2" t="s">
        <v>62</v>
      </c>
      <c r="B20" s="7" t="s">
        <v>8</v>
      </c>
      <c r="C20" s="7" t="s">
        <v>8</v>
      </c>
      <c r="D20" s="7">
        <v>0</v>
      </c>
      <c r="E20" s="7">
        <f t="shared" si="0"/>
        <v>0</v>
      </c>
      <c r="F20" s="8">
        <v>0</v>
      </c>
      <c r="G20" s="7">
        <f t="shared" si="3"/>
        <v>0</v>
      </c>
      <c r="H20" s="7">
        <v>0</v>
      </c>
      <c r="I20" s="7">
        <f t="shared" si="1"/>
        <v>0</v>
      </c>
      <c r="J20" s="7">
        <v>0</v>
      </c>
      <c r="K20" s="7">
        <f t="shared" si="2"/>
        <v>0</v>
      </c>
      <c r="L20" s="8">
        <v>0</v>
      </c>
      <c r="M20" s="7">
        <f t="shared" si="4"/>
        <v>0</v>
      </c>
      <c r="N20" s="7">
        <v>0.56999999999999995</v>
      </c>
      <c r="O20" s="7">
        <f t="shared" si="5"/>
        <v>4.2875518079176785E-2</v>
      </c>
    </row>
    <row r="21" spans="1:15" x14ac:dyDescent="0.25">
      <c r="A21" s="2" t="s">
        <v>63</v>
      </c>
      <c r="B21" s="7">
        <v>186.37</v>
      </c>
      <c r="C21" s="7">
        <f t="shared" si="3"/>
        <v>0.36765873567769292</v>
      </c>
      <c r="D21" s="7">
        <v>129.54</v>
      </c>
      <c r="E21" s="7">
        <f t="shared" si="0"/>
        <v>0.54179550377487673</v>
      </c>
      <c r="F21" s="8">
        <v>35.659999999999997</v>
      </c>
      <c r="G21" s="7">
        <f t="shared" si="3"/>
        <v>0.34508920449486913</v>
      </c>
      <c r="H21" s="7">
        <v>14.79</v>
      </c>
      <c r="I21" s="7">
        <f t="shared" si="1"/>
        <v>0.17643416882089724</v>
      </c>
      <c r="J21" s="7">
        <v>179.91</v>
      </c>
      <c r="K21" s="7">
        <f t="shared" si="2"/>
        <v>3.1537485275144439</v>
      </c>
      <c r="L21" s="8">
        <v>2.2999999999999998</v>
      </c>
      <c r="M21" s="7">
        <f t="shared" si="4"/>
        <v>0.11718192748986121</v>
      </c>
      <c r="N21" s="7">
        <v>155.32</v>
      </c>
      <c r="O21" s="7">
        <f t="shared" si="5"/>
        <v>11.683202575539891</v>
      </c>
    </row>
    <row r="22" spans="1:15" x14ac:dyDescent="0.25">
      <c r="A22" s="2" t="s">
        <v>64</v>
      </c>
      <c r="B22" s="7">
        <v>742.45</v>
      </c>
      <c r="C22" s="7">
        <f t="shared" si="3"/>
        <v>1.464657553811789</v>
      </c>
      <c r="D22" s="7">
        <v>281.98</v>
      </c>
      <c r="E22" s="7">
        <f t="shared" si="0"/>
        <v>1.1793692770915529</v>
      </c>
      <c r="F22" s="8">
        <v>122.71</v>
      </c>
      <c r="G22" s="7">
        <f t="shared" si="3"/>
        <v>1.1874900808627424</v>
      </c>
      <c r="H22" s="7">
        <v>212</v>
      </c>
      <c r="I22" s="7">
        <f t="shared" si="1"/>
        <v>2.5290090459790546</v>
      </c>
      <c r="J22" s="7">
        <v>94.89</v>
      </c>
      <c r="K22" s="7">
        <f t="shared" si="2"/>
        <v>1.6633827901497726</v>
      </c>
      <c r="L22" s="8">
        <v>40.75</v>
      </c>
      <c r="M22" s="7">
        <f t="shared" si="4"/>
        <v>2.0761580631355843</v>
      </c>
      <c r="N22" s="7">
        <v>20.62</v>
      </c>
      <c r="O22" s="7">
        <f t="shared" si="5"/>
        <v>1.5510406715660094</v>
      </c>
    </row>
    <row r="23" spans="1:15" x14ac:dyDescent="0.25">
      <c r="A23" s="2" t="s">
        <v>65</v>
      </c>
      <c r="B23" s="7">
        <v>7188.21</v>
      </c>
      <c r="C23" s="7">
        <f t="shared" si="3"/>
        <v>14.180437840777749</v>
      </c>
      <c r="D23" s="7">
        <v>2449.33</v>
      </c>
      <c r="E23" s="7">
        <f t="shared" si="0"/>
        <v>10.244217857502848</v>
      </c>
      <c r="F23" s="8">
        <v>647.51</v>
      </c>
      <c r="G23" s="7">
        <f t="shared" si="3"/>
        <v>6.2660883567715295</v>
      </c>
      <c r="H23" s="7">
        <v>1255.6300000000001</v>
      </c>
      <c r="I23" s="7">
        <f t="shared" si="1"/>
        <v>14.978771832088118</v>
      </c>
      <c r="J23" s="7">
        <v>610.87</v>
      </c>
      <c r="K23" s="7">
        <f t="shared" si="2"/>
        <v>10.708300611432096</v>
      </c>
      <c r="L23" s="8">
        <v>775.56</v>
      </c>
      <c r="M23" s="7">
        <f t="shared" si="4"/>
        <v>39.5137459495812</v>
      </c>
      <c r="N23" s="7">
        <v>188.58</v>
      </c>
      <c r="O23" s="7">
        <f t="shared" si="5"/>
        <v>14.185026665563438</v>
      </c>
    </row>
    <row r="24" spans="1:15" x14ac:dyDescent="0.25">
      <c r="A24" s="2" t="s">
        <v>66</v>
      </c>
      <c r="B24" s="7">
        <v>185.61</v>
      </c>
      <c r="C24" s="7">
        <f t="shared" si="3"/>
        <v>0.36615945661392169</v>
      </c>
      <c r="D24" s="7">
        <v>24.62</v>
      </c>
      <c r="E24" s="7">
        <f t="shared" si="0"/>
        <v>0.1029720959003973</v>
      </c>
      <c r="F24" s="8">
        <v>13.75</v>
      </c>
      <c r="G24" s="7">
        <f t="shared" si="3"/>
        <v>0.13306159735850956</v>
      </c>
      <c r="H24" s="7">
        <v>70.55</v>
      </c>
      <c r="I24" s="7">
        <f t="shared" si="1"/>
        <v>0.84161126506519957</v>
      </c>
      <c r="J24" s="7">
        <v>69.989999999999995</v>
      </c>
      <c r="K24" s="7">
        <f t="shared" si="2"/>
        <v>1.2268960004487575</v>
      </c>
      <c r="L24" s="8">
        <v>13.1</v>
      </c>
      <c r="M24" s="7">
        <f t="shared" si="4"/>
        <v>0.66742750005094864</v>
      </c>
      <c r="N24" s="7">
        <v>14.73</v>
      </c>
      <c r="O24" s="7">
        <f t="shared" si="5"/>
        <v>1.1079936514145159</v>
      </c>
    </row>
    <row r="25" spans="1:15" x14ac:dyDescent="0.25">
      <c r="A25" s="2" t="s">
        <v>67</v>
      </c>
      <c r="B25" s="7">
        <v>5239.78</v>
      </c>
      <c r="C25" s="7">
        <f t="shared" si="3"/>
        <v>10.336700595746427</v>
      </c>
      <c r="D25" s="7">
        <v>2239.39</v>
      </c>
      <c r="E25" s="7">
        <f t="shared" si="0"/>
        <v>9.3661527960353652</v>
      </c>
      <c r="F25" s="8">
        <v>502.15</v>
      </c>
      <c r="G25" s="7">
        <f t="shared" si="3"/>
        <v>4.8594095355327687</v>
      </c>
      <c r="H25" s="7">
        <v>2326.87</v>
      </c>
      <c r="I25" s="7">
        <f t="shared" si="1"/>
        <v>27.757902258572088</v>
      </c>
      <c r="J25" s="7">
        <v>46.63</v>
      </c>
      <c r="K25" s="7">
        <f t="shared" si="2"/>
        <v>0.8174047792674034</v>
      </c>
      <c r="L25" s="8">
        <v>12</v>
      </c>
      <c r="M25" s="7">
        <f t="shared" si="4"/>
        <v>0.61138396951231933</v>
      </c>
      <c r="N25" s="7">
        <v>77.13</v>
      </c>
      <c r="O25" s="7">
        <f t="shared" si="5"/>
        <v>5.8017345779770277</v>
      </c>
    </row>
    <row r="26" spans="1:15" x14ac:dyDescent="0.25">
      <c r="A26" s="2" t="s">
        <v>68</v>
      </c>
      <c r="B26" s="7">
        <v>105.94</v>
      </c>
      <c r="C26" s="7">
        <f t="shared" si="3"/>
        <v>0.20899161054727036</v>
      </c>
      <c r="D26" s="7">
        <v>28.71</v>
      </c>
      <c r="E26" s="7">
        <f t="shared" si="0"/>
        <v>0.12007834578799377</v>
      </c>
      <c r="F26" s="8">
        <v>21.95</v>
      </c>
      <c r="G26" s="7">
        <f t="shared" si="3"/>
        <v>0.21241469541958433</v>
      </c>
      <c r="H26" s="7">
        <v>44.25</v>
      </c>
      <c r="I26" s="7">
        <f t="shared" si="1"/>
        <v>0.52787099190836406</v>
      </c>
      <c r="J26" s="7">
        <v>29.8</v>
      </c>
      <c r="K26" s="7">
        <f t="shared" si="2"/>
        <v>0.52238178044539174</v>
      </c>
      <c r="L26" s="8">
        <v>1.02</v>
      </c>
      <c r="M26" s="7">
        <f t="shared" si="4"/>
        <v>5.1967637408547152E-2</v>
      </c>
      <c r="N26" s="7">
        <v>2.94</v>
      </c>
      <c r="O26" s="7">
        <f t="shared" si="5"/>
        <v>0.22114740903996449</v>
      </c>
    </row>
    <row r="27" spans="1:15" x14ac:dyDescent="0.25">
      <c r="A27" s="2" t="s">
        <v>69</v>
      </c>
      <c r="B27" s="7">
        <v>696.95</v>
      </c>
      <c r="C27" s="7">
        <f t="shared" si="3"/>
        <v>1.3748980835465368</v>
      </c>
      <c r="D27" s="7">
        <v>405.78</v>
      </c>
      <c r="E27" s="7">
        <f t="shared" si="0"/>
        <v>1.6971574766232012</v>
      </c>
      <c r="F27" s="8">
        <v>113.62</v>
      </c>
      <c r="G27" s="7">
        <f t="shared" si="3"/>
        <v>1.0995242684999169</v>
      </c>
      <c r="H27" s="7">
        <v>141</v>
      </c>
      <c r="I27" s="7">
        <f t="shared" si="1"/>
        <v>1.6820296013351259</v>
      </c>
      <c r="J27" s="7">
        <v>63.19</v>
      </c>
      <c r="K27" s="7">
        <f t="shared" si="2"/>
        <v>1.1076947888035003</v>
      </c>
      <c r="L27" s="8">
        <v>11.76</v>
      </c>
      <c r="M27" s="7">
        <f t="shared" si="4"/>
        <v>0.59915629012207294</v>
      </c>
      <c r="N27" s="7">
        <v>5.43</v>
      </c>
      <c r="O27" s="7">
        <f t="shared" si="5"/>
        <v>0.40844572485952624</v>
      </c>
    </row>
    <row r="28" spans="1:15" x14ac:dyDescent="0.25">
      <c r="A28" s="2" t="s">
        <v>70</v>
      </c>
      <c r="B28" s="7">
        <v>908.13</v>
      </c>
      <c r="C28" s="7">
        <f t="shared" si="3"/>
        <v>1.7915003897139199</v>
      </c>
      <c r="D28" s="7">
        <v>229.16</v>
      </c>
      <c r="E28" s="7">
        <f t="shared" si="0"/>
        <v>0.95845188856762964</v>
      </c>
      <c r="F28" s="8">
        <v>340.65</v>
      </c>
      <c r="G28" s="7">
        <f t="shared" si="3"/>
        <v>3.2965405920128208</v>
      </c>
      <c r="H28" s="7">
        <v>0</v>
      </c>
      <c r="I28" s="7">
        <f t="shared" si="1"/>
        <v>0</v>
      </c>
      <c r="J28" s="7">
        <v>0</v>
      </c>
      <c r="K28" s="7">
        <f t="shared" si="2"/>
        <v>0</v>
      </c>
      <c r="L28" s="8">
        <v>25.74</v>
      </c>
      <c r="M28" s="7">
        <f t="shared" si="4"/>
        <v>1.3114186146039251</v>
      </c>
      <c r="N28" s="7">
        <v>16.52</v>
      </c>
      <c r="O28" s="7">
        <f t="shared" si="5"/>
        <v>1.2426378222245622</v>
      </c>
    </row>
    <row r="29" spans="1:15" x14ac:dyDescent="0.25">
      <c r="A29" s="2" t="s">
        <v>71</v>
      </c>
      <c r="B29" s="7">
        <v>950.87</v>
      </c>
      <c r="C29" s="7">
        <f t="shared" si="3"/>
        <v>1.87581510969495</v>
      </c>
      <c r="D29" s="7">
        <v>495.54</v>
      </c>
      <c r="E29" s="7">
        <f t="shared" si="0"/>
        <v>2.0725748335695728</v>
      </c>
      <c r="F29" s="8">
        <v>252.66</v>
      </c>
      <c r="G29" s="7">
        <f t="shared" si="3"/>
        <v>2.4450431409891653</v>
      </c>
      <c r="H29" s="7">
        <v>1.67</v>
      </c>
      <c r="I29" s="7">
        <f t="shared" si="1"/>
        <v>1.9921910881061419E-2</v>
      </c>
      <c r="J29" s="7">
        <v>19.420000000000002</v>
      </c>
      <c r="K29" s="7">
        <f t="shared" si="2"/>
        <v>0.34042463678689627</v>
      </c>
      <c r="L29" s="8">
        <v>26.83</v>
      </c>
      <c r="M29" s="7">
        <f t="shared" si="4"/>
        <v>1.3669526585012941</v>
      </c>
      <c r="N29" s="7">
        <v>22.45</v>
      </c>
      <c r="O29" s="7">
        <f t="shared" si="5"/>
        <v>1.6886936506623138</v>
      </c>
    </row>
    <row r="30" spans="1:15" x14ac:dyDescent="0.25">
      <c r="A30" s="4" t="s">
        <v>72</v>
      </c>
      <c r="B30" s="5">
        <v>50691.03</v>
      </c>
      <c r="C30" s="5"/>
      <c r="D30" s="5">
        <v>23909.39</v>
      </c>
      <c r="E30" s="5"/>
      <c r="F30" s="5">
        <v>10333.56</v>
      </c>
      <c r="G30" s="5"/>
      <c r="H30" s="5">
        <v>8382.73</v>
      </c>
      <c r="I30" s="5"/>
      <c r="J30" s="5">
        <v>5704.64</v>
      </c>
      <c r="K30" s="5"/>
      <c r="L30" s="5">
        <v>1962.76</v>
      </c>
      <c r="M30" s="5"/>
      <c r="N30" s="5">
        <v>1329.43</v>
      </c>
      <c r="O30" s="5"/>
    </row>
    <row r="31" spans="1:15" x14ac:dyDescent="0.25">
      <c r="A31" s="9" t="s">
        <v>73</v>
      </c>
      <c r="B31" s="11">
        <v>3.16</v>
      </c>
      <c r="C31" s="11"/>
      <c r="D31" s="11">
        <v>0.06</v>
      </c>
      <c r="E31" s="12"/>
      <c r="F31" s="12">
        <v>3</v>
      </c>
      <c r="G31" s="11"/>
      <c r="H31" s="11">
        <v>0</v>
      </c>
      <c r="I31" s="11"/>
      <c r="J31" s="11">
        <v>0</v>
      </c>
      <c r="K31" s="11"/>
      <c r="L31" s="12">
        <v>0</v>
      </c>
      <c r="M31" s="11"/>
      <c r="N31" s="11">
        <v>0.47</v>
      </c>
      <c r="O31" s="12"/>
    </row>
    <row r="32" spans="1:15" x14ac:dyDescent="0.25">
      <c r="A32" s="9" t="s">
        <v>74</v>
      </c>
      <c r="B32" s="11" t="s">
        <v>8</v>
      </c>
      <c r="C32" s="11"/>
      <c r="D32" s="11" t="s">
        <v>8</v>
      </c>
      <c r="E32" s="12"/>
      <c r="F32" s="12" t="s">
        <v>8</v>
      </c>
      <c r="G32" s="11"/>
      <c r="H32" s="11" t="s">
        <v>8</v>
      </c>
      <c r="I32" s="11"/>
      <c r="J32" s="11" t="s">
        <v>8</v>
      </c>
      <c r="K32" s="11"/>
      <c r="L32" s="12" t="s">
        <v>8</v>
      </c>
      <c r="M32" s="11"/>
      <c r="N32" s="11" t="s">
        <v>8</v>
      </c>
      <c r="O32" s="12"/>
    </row>
    <row r="33" spans="1:15" x14ac:dyDescent="0.25">
      <c r="A33" s="9" t="s">
        <v>75</v>
      </c>
      <c r="B33" s="11" t="s">
        <v>8</v>
      </c>
      <c r="C33" s="11"/>
      <c r="D33" s="11" t="s">
        <v>8</v>
      </c>
      <c r="E33" s="12"/>
      <c r="F33" s="12" t="s">
        <v>8</v>
      </c>
      <c r="G33" s="11"/>
      <c r="H33" s="11">
        <v>0</v>
      </c>
      <c r="I33" s="11"/>
      <c r="J33" s="11">
        <v>0</v>
      </c>
      <c r="K33" s="11"/>
      <c r="L33" s="12" t="s">
        <v>8</v>
      </c>
      <c r="M33" s="11"/>
      <c r="N33" s="11" t="s">
        <v>8</v>
      </c>
      <c r="O33" s="12"/>
    </row>
    <row r="34" spans="1:15" x14ac:dyDescent="0.25">
      <c r="A34" s="9" t="s">
        <v>76</v>
      </c>
      <c r="B34" s="11">
        <v>141.33000000000001</v>
      </c>
      <c r="C34" s="11"/>
      <c r="D34" s="11">
        <v>87.1</v>
      </c>
      <c r="E34" s="12"/>
      <c r="F34" s="12">
        <v>26.37</v>
      </c>
      <c r="G34" s="11"/>
      <c r="H34" s="11">
        <v>15.53</v>
      </c>
      <c r="I34" s="11"/>
      <c r="J34" s="11">
        <v>47.14</v>
      </c>
      <c r="K34" s="11"/>
      <c r="L34" s="12">
        <v>2.16</v>
      </c>
      <c r="M34" s="11"/>
      <c r="N34" s="11">
        <v>10.73</v>
      </c>
      <c r="O34" s="12"/>
    </row>
    <row r="35" spans="1:15" x14ac:dyDescent="0.25">
      <c r="A35" s="9" t="s">
        <v>77</v>
      </c>
      <c r="B35" s="11" t="s">
        <v>8</v>
      </c>
      <c r="C35" s="11"/>
      <c r="D35" s="11" t="s">
        <v>8</v>
      </c>
      <c r="E35" s="12"/>
      <c r="F35" s="12" t="s">
        <v>8</v>
      </c>
      <c r="G35" s="11"/>
      <c r="H35" s="11" t="s">
        <v>8</v>
      </c>
      <c r="I35" s="11"/>
      <c r="J35" s="11" t="s">
        <v>8</v>
      </c>
      <c r="K35" s="11"/>
      <c r="L35" s="12" t="s">
        <v>8</v>
      </c>
      <c r="M35" s="11"/>
      <c r="N35" s="11" t="s">
        <v>8</v>
      </c>
      <c r="O35" s="12"/>
    </row>
    <row r="36" spans="1:15" x14ac:dyDescent="0.25">
      <c r="A36" s="9" t="s">
        <v>78</v>
      </c>
      <c r="B36" s="11">
        <v>191.35</v>
      </c>
      <c r="C36" s="11"/>
      <c r="D36" s="11">
        <v>52.9</v>
      </c>
      <c r="E36" s="12"/>
      <c r="F36" s="12">
        <v>20.309999999999999</v>
      </c>
      <c r="G36" s="11"/>
      <c r="H36" s="11">
        <v>100.19</v>
      </c>
      <c r="I36" s="11"/>
      <c r="J36" s="11">
        <v>17.07</v>
      </c>
      <c r="K36" s="11"/>
      <c r="L36" s="12">
        <v>1.86</v>
      </c>
      <c r="M36" s="11"/>
      <c r="N36" s="11">
        <v>19.670000000000002</v>
      </c>
      <c r="O36" s="12"/>
    </row>
    <row r="37" spans="1:15" x14ac:dyDescent="0.25">
      <c r="A37" s="9" t="s">
        <v>79</v>
      </c>
      <c r="B37" s="11" t="s">
        <v>8</v>
      </c>
      <c r="C37" s="11"/>
      <c r="D37" s="11" t="s">
        <v>8</v>
      </c>
      <c r="E37" s="12"/>
      <c r="F37" s="12" t="s">
        <v>8</v>
      </c>
      <c r="G37" s="11"/>
      <c r="H37" s="11" t="s">
        <v>8</v>
      </c>
      <c r="I37" s="11"/>
      <c r="J37" s="11">
        <v>0</v>
      </c>
      <c r="K37" s="11"/>
      <c r="L37" s="12" t="s">
        <v>8</v>
      </c>
      <c r="M37" s="11"/>
      <c r="N37" s="11" t="s">
        <v>8</v>
      </c>
      <c r="O37" s="12"/>
    </row>
    <row r="38" spans="1:15" x14ac:dyDescent="0.25">
      <c r="A38" s="9" t="s">
        <v>80</v>
      </c>
      <c r="B38" s="11">
        <v>156.15</v>
      </c>
      <c r="C38" s="11"/>
      <c r="D38" s="11">
        <v>69.52</v>
      </c>
      <c r="E38" s="12"/>
      <c r="F38" s="12">
        <v>45.58</v>
      </c>
      <c r="G38" s="11"/>
      <c r="H38" s="11">
        <v>29.08</v>
      </c>
      <c r="I38" s="11"/>
      <c r="J38" s="11">
        <v>8.76</v>
      </c>
      <c r="K38" s="11"/>
      <c r="L38" s="12">
        <v>3.41</v>
      </c>
      <c r="M38" s="11"/>
      <c r="N38" s="11">
        <v>12.26</v>
      </c>
      <c r="O38" s="12"/>
    </row>
    <row r="39" spans="1:15" x14ac:dyDescent="0.25">
      <c r="A39" s="9" t="s">
        <v>81</v>
      </c>
      <c r="B39" s="11">
        <v>135.69999999999999</v>
      </c>
      <c r="C39" s="11"/>
      <c r="D39" s="11">
        <v>57.6</v>
      </c>
      <c r="E39" s="12"/>
      <c r="F39" s="12">
        <v>6.3</v>
      </c>
      <c r="G39" s="11"/>
      <c r="H39" s="11">
        <v>55.6</v>
      </c>
      <c r="I39" s="11"/>
      <c r="J39" s="11">
        <v>20.399999999999999</v>
      </c>
      <c r="K39" s="11"/>
      <c r="L39" s="12">
        <v>1.3</v>
      </c>
      <c r="M39" s="11"/>
      <c r="N39" s="11">
        <v>10.1</v>
      </c>
      <c r="O39" s="12"/>
    </row>
    <row r="40" spans="1:15" x14ac:dyDescent="0.25">
      <c r="A40" s="9" t="s">
        <v>82</v>
      </c>
      <c r="B40" s="11" t="s">
        <v>8</v>
      </c>
      <c r="C40" s="11"/>
      <c r="D40" s="11" t="s">
        <v>8</v>
      </c>
      <c r="E40" s="12"/>
      <c r="F40" s="12">
        <v>108.84</v>
      </c>
      <c r="G40" s="11"/>
      <c r="H40" s="11">
        <v>923</v>
      </c>
      <c r="I40" s="11"/>
      <c r="J40" s="11">
        <v>27.34</v>
      </c>
      <c r="K40" s="11"/>
      <c r="L40" s="12">
        <v>5.38</v>
      </c>
      <c r="M40" s="11"/>
      <c r="N40" s="11">
        <v>23.15</v>
      </c>
      <c r="O40" s="12"/>
    </row>
    <row r="41" spans="1:15" x14ac:dyDescent="0.25">
      <c r="A41" s="9" t="s">
        <v>83</v>
      </c>
      <c r="B41" s="11">
        <v>11523</v>
      </c>
      <c r="C41" s="11"/>
      <c r="D41" s="11">
        <v>6831</v>
      </c>
      <c r="E41" s="12"/>
      <c r="F41" s="12">
        <v>3277</v>
      </c>
      <c r="G41" s="11"/>
      <c r="H41" s="11">
        <v>959</v>
      </c>
      <c r="I41" s="11"/>
      <c r="J41" s="11">
        <v>530</v>
      </c>
      <c r="K41" s="11"/>
      <c r="L41" s="12">
        <v>97</v>
      </c>
      <c r="M41" s="11"/>
      <c r="N41" s="11">
        <v>149</v>
      </c>
      <c r="O41" s="12"/>
    </row>
    <row r="42" spans="1:15" x14ac:dyDescent="0.25">
      <c r="A42" s="9" t="s">
        <v>84</v>
      </c>
      <c r="B42" s="11">
        <v>124.68</v>
      </c>
      <c r="C42" s="11"/>
      <c r="D42" s="11">
        <v>80.03</v>
      </c>
      <c r="E42" s="12"/>
      <c r="F42" s="12">
        <v>2.02</v>
      </c>
      <c r="G42" s="11"/>
      <c r="H42" s="11">
        <v>39.840000000000003</v>
      </c>
      <c r="I42" s="11"/>
      <c r="J42" s="11">
        <v>7.28</v>
      </c>
      <c r="K42" s="11"/>
      <c r="L42" s="12">
        <v>0.56999999999999995</v>
      </c>
      <c r="M42" s="11"/>
      <c r="N42" s="11">
        <v>3.92</v>
      </c>
      <c r="O42" s="1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30" sqref="A30"/>
    </sheetView>
  </sheetViews>
  <sheetFormatPr baseColWidth="10" defaultRowHeight="15" x14ac:dyDescent="0.25"/>
  <cols>
    <col min="1" max="1" width="38.7109375" customWidth="1"/>
    <col min="2" max="2" width="15.7109375" bestFit="1" customWidth="1"/>
    <col min="3" max="3" width="15.140625" bestFit="1" customWidth="1"/>
    <col min="4" max="4" width="14.85546875" bestFit="1" customWidth="1"/>
  </cols>
  <sheetData>
    <row r="1" spans="1:4" x14ac:dyDescent="0.25">
      <c r="A1" s="35" t="s">
        <v>43</v>
      </c>
      <c r="B1" s="35" t="s">
        <v>38</v>
      </c>
      <c r="C1" s="35" t="s">
        <v>39</v>
      </c>
      <c r="D1" s="35" t="s">
        <v>40</v>
      </c>
    </row>
    <row r="2" spans="1:4" x14ac:dyDescent="0.25">
      <c r="A2" s="36" t="s">
        <v>44</v>
      </c>
      <c r="B2" s="39" t="s">
        <v>8</v>
      </c>
      <c r="C2" s="39">
        <v>22828</v>
      </c>
      <c r="D2" s="39">
        <v>7277</v>
      </c>
    </row>
    <row r="3" spans="1:4" x14ac:dyDescent="0.25">
      <c r="A3" s="37" t="s">
        <v>45</v>
      </c>
      <c r="B3" s="38" t="s">
        <v>8</v>
      </c>
      <c r="C3" s="38" t="s">
        <v>8</v>
      </c>
      <c r="D3" s="38" t="s">
        <v>8</v>
      </c>
    </row>
    <row r="4" spans="1:4" x14ac:dyDescent="0.25">
      <c r="A4" s="37" t="s">
        <v>46</v>
      </c>
      <c r="B4" s="38" t="s">
        <v>8</v>
      </c>
      <c r="C4" s="38" t="s">
        <v>8</v>
      </c>
      <c r="D4" s="38">
        <v>1986</v>
      </c>
    </row>
    <row r="5" spans="1:4" x14ac:dyDescent="0.25">
      <c r="A5" s="37" t="s">
        <v>47</v>
      </c>
      <c r="B5" s="38" t="s">
        <v>8</v>
      </c>
      <c r="C5" s="38" t="s">
        <v>8</v>
      </c>
      <c r="D5" s="38">
        <v>12466</v>
      </c>
    </row>
    <row r="6" spans="1:4" x14ac:dyDescent="0.25">
      <c r="A6" s="37" t="s">
        <v>48</v>
      </c>
      <c r="B6" s="38" t="s">
        <v>8</v>
      </c>
      <c r="C6" s="38" t="s">
        <v>8</v>
      </c>
      <c r="D6" s="38" t="s">
        <v>8</v>
      </c>
    </row>
    <row r="7" spans="1:4" x14ac:dyDescent="0.25">
      <c r="A7" s="37" t="s">
        <v>50</v>
      </c>
      <c r="B7" s="38" t="s">
        <v>8</v>
      </c>
      <c r="C7" s="38" t="s">
        <v>8</v>
      </c>
      <c r="D7" s="38">
        <v>4617</v>
      </c>
    </row>
    <row r="8" spans="1:4" x14ac:dyDescent="0.25">
      <c r="A8" s="37" t="s">
        <v>51</v>
      </c>
      <c r="B8" s="38" t="s">
        <v>8</v>
      </c>
      <c r="C8" s="38" t="s">
        <v>8</v>
      </c>
      <c r="D8" s="38">
        <v>21188</v>
      </c>
    </row>
    <row r="9" spans="1:4" x14ac:dyDescent="0.25">
      <c r="A9" s="37" t="s">
        <v>52</v>
      </c>
      <c r="B9" s="38">
        <v>18326</v>
      </c>
      <c r="C9" s="38">
        <v>8947</v>
      </c>
      <c r="D9" s="38">
        <v>4719</v>
      </c>
    </row>
    <row r="10" spans="1:4" x14ac:dyDescent="0.25">
      <c r="A10" s="36" t="s">
        <v>53</v>
      </c>
      <c r="B10" s="39">
        <v>23822</v>
      </c>
      <c r="C10" s="39">
        <v>7330</v>
      </c>
      <c r="D10" s="39">
        <v>3518</v>
      </c>
    </row>
    <row r="11" spans="1:4" x14ac:dyDescent="0.25">
      <c r="A11" s="37" t="s">
        <v>54</v>
      </c>
      <c r="B11" s="38" t="s">
        <v>8</v>
      </c>
      <c r="C11" s="38" t="s">
        <v>8</v>
      </c>
      <c r="D11" s="38">
        <v>6200</v>
      </c>
    </row>
    <row r="12" spans="1:4" x14ac:dyDescent="0.25">
      <c r="A12" s="37" t="s">
        <v>55</v>
      </c>
      <c r="B12" s="38" t="s">
        <v>8</v>
      </c>
      <c r="C12" s="38" t="s">
        <v>8</v>
      </c>
      <c r="D12" s="38">
        <v>2916</v>
      </c>
    </row>
    <row r="13" spans="1:4" x14ac:dyDescent="0.25">
      <c r="A13" s="37" t="s">
        <v>56</v>
      </c>
      <c r="B13" s="38" t="s">
        <v>8</v>
      </c>
      <c r="C13" s="38" t="s">
        <v>8</v>
      </c>
      <c r="D13" s="38" t="s">
        <v>8</v>
      </c>
    </row>
    <row r="14" spans="1:4" x14ac:dyDescent="0.25">
      <c r="A14" s="37" t="s">
        <v>58</v>
      </c>
      <c r="B14" s="38" t="s">
        <v>8</v>
      </c>
      <c r="C14" s="38" t="s">
        <v>8</v>
      </c>
      <c r="D14" s="38">
        <v>3367</v>
      </c>
    </row>
    <row r="15" spans="1:4" x14ac:dyDescent="0.25">
      <c r="A15" s="37" t="s">
        <v>59</v>
      </c>
      <c r="B15" s="38" t="s">
        <v>8</v>
      </c>
      <c r="C15" s="38" t="s">
        <v>8</v>
      </c>
      <c r="D15" s="38">
        <v>3835</v>
      </c>
    </row>
    <row r="16" spans="1:4" x14ac:dyDescent="0.25">
      <c r="A16" s="37" t="s">
        <v>60</v>
      </c>
      <c r="B16" s="38" t="s">
        <v>8</v>
      </c>
      <c r="C16" s="38" t="s">
        <v>8</v>
      </c>
      <c r="D16" s="38">
        <v>32590</v>
      </c>
    </row>
    <row r="17" spans="1:4" x14ac:dyDescent="0.25">
      <c r="A17" s="37" t="s">
        <v>61</v>
      </c>
      <c r="B17" s="38" t="s">
        <v>8</v>
      </c>
      <c r="C17" s="38" t="s">
        <v>8</v>
      </c>
      <c r="D17" s="38">
        <v>3255</v>
      </c>
    </row>
    <row r="18" spans="1:4" x14ac:dyDescent="0.25">
      <c r="A18" s="37" t="s">
        <v>62</v>
      </c>
      <c r="B18" s="38" t="s">
        <v>8</v>
      </c>
      <c r="C18" s="38" t="s">
        <v>8</v>
      </c>
      <c r="D18" s="38" t="s">
        <v>8</v>
      </c>
    </row>
    <row r="19" spans="1:4" x14ac:dyDescent="0.25">
      <c r="A19" s="37" t="s">
        <v>63</v>
      </c>
      <c r="B19" s="38" t="s">
        <v>8</v>
      </c>
      <c r="C19" s="38" t="s">
        <v>8</v>
      </c>
      <c r="D19" s="38">
        <v>71203</v>
      </c>
    </row>
    <row r="20" spans="1:4" x14ac:dyDescent="0.25">
      <c r="A20" s="37" t="s">
        <v>65</v>
      </c>
      <c r="B20" s="38" t="s">
        <v>8</v>
      </c>
      <c r="C20" s="38" t="s">
        <v>8</v>
      </c>
      <c r="D20" s="38">
        <v>8683</v>
      </c>
    </row>
    <row r="21" spans="1:4" x14ac:dyDescent="0.25">
      <c r="A21" s="37" t="s">
        <v>67</v>
      </c>
      <c r="B21" s="38" t="s">
        <v>8</v>
      </c>
      <c r="C21" s="38" t="s">
        <v>8</v>
      </c>
      <c r="D21" s="38">
        <v>6074</v>
      </c>
    </row>
    <row r="22" spans="1:4" x14ac:dyDescent="0.25">
      <c r="A22" s="37" t="s">
        <v>68</v>
      </c>
      <c r="B22" s="38" t="s">
        <v>8</v>
      </c>
      <c r="C22" s="38" t="s">
        <v>8</v>
      </c>
      <c r="D22" s="38">
        <v>24439</v>
      </c>
    </row>
    <row r="23" spans="1:4" x14ac:dyDescent="0.25">
      <c r="A23" s="37" t="s">
        <v>69</v>
      </c>
      <c r="B23" s="38">
        <v>4794</v>
      </c>
      <c r="C23" s="38">
        <v>5188</v>
      </c>
      <c r="D23" s="38">
        <v>3376</v>
      </c>
    </row>
    <row r="24" spans="1:4" x14ac:dyDescent="0.25">
      <c r="A24" s="37" t="s">
        <v>70</v>
      </c>
      <c r="B24" s="38" t="s">
        <v>8</v>
      </c>
      <c r="C24" s="38" t="s">
        <v>8</v>
      </c>
      <c r="D24" s="38" t="s">
        <v>8</v>
      </c>
    </row>
    <row r="25" spans="1:4" x14ac:dyDescent="0.25">
      <c r="A25" s="37" t="s">
        <v>71</v>
      </c>
      <c r="B25" s="38" t="s">
        <v>8</v>
      </c>
      <c r="C25" s="38" t="s">
        <v>8</v>
      </c>
      <c r="D25" s="38">
        <v>4382</v>
      </c>
    </row>
    <row r="26" spans="1:4" x14ac:dyDescent="0.25">
      <c r="A26" s="37" t="s">
        <v>77</v>
      </c>
      <c r="B26" s="38" t="s">
        <v>8</v>
      </c>
      <c r="C26" s="38" t="s">
        <v>8</v>
      </c>
      <c r="D26" s="38" t="s">
        <v>8</v>
      </c>
    </row>
    <row r="27" spans="1:4" x14ac:dyDescent="0.25">
      <c r="A27" s="4" t="s">
        <v>72</v>
      </c>
      <c r="B27" s="40">
        <f>AVERAGE(B3:B26)</f>
        <v>15647.333333333334</v>
      </c>
      <c r="C27" s="40">
        <f t="shared" ref="C27:D27" si="0">AVERAGE(C3:C26)</f>
        <v>7155</v>
      </c>
      <c r="D27" s="40">
        <f t="shared" si="0"/>
        <v>12156.333333333334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19" max="19" width="14" customWidth="1"/>
  </cols>
  <sheetData>
    <row r="1" spans="1:16" s="30" customFormat="1" x14ac:dyDescent="0.25">
      <c r="A1" s="18" t="s">
        <v>43</v>
      </c>
      <c r="B1" s="29" t="s">
        <v>0</v>
      </c>
      <c r="C1" s="29" t="s">
        <v>1</v>
      </c>
      <c r="D1" s="29" t="s">
        <v>2</v>
      </c>
      <c r="E1" s="18" t="s">
        <v>1</v>
      </c>
      <c r="F1" s="18" t="s">
        <v>3</v>
      </c>
      <c r="G1" s="29" t="s">
        <v>1</v>
      </c>
      <c r="H1" s="29" t="s">
        <v>4</v>
      </c>
      <c r="I1" s="29" t="s">
        <v>1</v>
      </c>
      <c r="J1" s="29" t="s">
        <v>5</v>
      </c>
      <c r="K1" s="29" t="s">
        <v>1</v>
      </c>
      <c r="L1" s="18" t="s">
        <v>6</v>
      </c>
      <c r="M1" s="29" t="s">
        <v>1</v>
      </c>
      <c r="N1" s="29" t="s">
        <v>7</v>
      </c>
      <c r="O1" s="18" t="s">
        <v>1</v>
      </c>
    </row>
    <row r="2" spans="1:16" x14ac:dyDescent="0.25">
      <c r="A2" s="32" t="s">
        <v>44</v>
      </c>
      <c r="B2" s="32" t="s">
        <v>42</v>
      </c>
      <c r="C2" s="32" t="s">
        <v>42</v>
      </c>
      <c r="D2" s="32" t="s">
        <v>42</v>
      </c>
      <c r="E2" s="32" t="s">
        <v>42</v>
      </c>
      <c r="F2" s="32" t="s">
        <v>42</v>
      </c>
      <c r="G2" s="32" t="s">
        <v>42</v>
      </c>
      <c r="H2" s="32" t="s">
        <v>42</v>
      </c>
      <c r="I2" s="32" t="s">
        <v>42</v>
      </c>
      <c r="J2" s="32" t="s">
        <v>42</v>
      </c>
      <c r="K2" s="32" t="s">
        <v>42</v>
      </c>
      <c r="L2" s="32" t="s">
        <v>42</v>
      </c>
      <c r="M2" s="32" t="s">
        <v>42</v>
      </c>
      <c r="N2" s="32" t="s">
        <v>42</v>
      </c>
      <c r="O2" s="32" t="s">
        <v>42</v>
      </c>
      <c r="P2" s="31"/>
    </row>
    <row r="3" spans="1:16" x14ac:dyDescent="0.25">
      <c r="A3" s="2" t="s">
        <v>45</v>
      </c>
      <c r="B3" s="6">
        <v>2796.39</v>
      </c>
      <c r="C3" s="6" t="str">
        <f t="shared" ref="C3:C29" si="0">IFERROR(B3/B$30*100,"")</f>
        <v/>
      </c>
      <c r="D3" s="6">
        <v>1809.62</v>
      </c>
      <c r="E3" s="2">
        <f t="shared" ref="E3:E29" si="1">IFERROR(D3/D$30*100,"")</f>
        <v>1.3564880241556543</v>
      </c>
      <c r="F3" s="2">
        <v>390.27</v>
      </c>
      <c r="G3" s="6">
        <f t="shared" ref="G3:G29" si="2">IFERROR(F3/F$30*100,"")</f>
        <v>0.81627471104519422</v>
      </c>
      <c r="H3" s="6">
        <v>514.66999999999996</v>
      </c>
      <c r="I3" s="6">
        <f t="shared" ref="I3:I29" si="3">IFERROR(H3/H$30*100,"")</f>
        <v>0.82302137933438679</v>
      </c>
      <c r="J3" s="6">
        <v>7314.15</v>
      </c>
      <c r="K3" s="6">
        <f t="shared" ref="K3:K29" si="4">IFERROR(J3/J$30*100,"")</f>
        <v>3.038089610008925</v>
      </c>
      <c r="L3" s="2">
        <v>3.95</v>
      </c>
      <c r="M3" s="6">
        <f t="shared" ref="M3:M29" si="5">IFERROR(L3/L$30*100,"")</f>
        <v>5.0305846812965412E-2</v>
      </c>
      <c r="N3" s="6"/>
      <c r="O3" s="2" t="str">
        <f t="shared" ref="O3:O29" si="6">IFERROR(N3/N$30*100,"")</f>
        <v/>
      </c>
    </row>
    <row r="4" spans="1:16" x14ac:dyDescent="0.25">
      <c r="A4" s="2" t="s">
        <v>46</v>
      </c>
      <c r="B4" s="6">
        <v>10343.469999999999</v>
      </c>
      <c r="C4" s="6" t="str">
        <f t="shared" si="0"/>
        <v/>
      </c>
      <c r="D4" s="6">
        <v>6855.07</v>
      </c>
      <c r="E4" s="2">
        <f t="shared" si="1"/>
        <v>5.1385486233290418</v>
      </c>
      <c r="F4" s="2">
        <v>796.58</v>
      </c>
      <c r="G4" s="6">
        <f t="shared" si="2"/>
        <v>1.6660981098326311</v>
      </c>
      <c r="H4" s="6">
        <v>2445.29</v>
      </c>
      <c r="I4" s="6">
        <f t="shared" si="3"/>
        <v>3.910323019940122</v>
      </c>
      <c r="J4" s="6">
        <v>560</v>
      </c>
      <c r="K4" s="6">
        <f t="shared" si="4"/>
        <v>0.23260805173601828</v>
      </c>
      <c r="L4" s="2">
        <v>14.78</v>
      </c>
      <c r="M4" s="6">
        <f t="shared" si="5"/>
        <v>0.18823301668243764</v>
      </c>
      <c r="N4" s="6"/>
      <c r="O4" s="2" t="str">
        <f t="shared" si="6"/>
        <v/>
      </c>
    </row>
    <row r="5" spans="1:16" x14ac:dyDescent="0.25">
      <c r="A5" s="2" t="s">
        <v>47</v>
      </c>
      <c r="B5" s="6">
        <v>7995.52</v>
      </c>
      <c r="C5" s="6" t="str">
        <f t="shared" si="0"/>
        <v/>
      </c>
      <c r="D5" s="6">
        <v>5262.36</v>
      </c>
      <c r="E5" s="2">
        <f t="shared" si="1"/>
        <v>3.9446559602544999</v>
      </c>
      <c r="F5" s="14">
        <v>1764.21</v>
      </c>
      <c r="G5" s="6">
        <f t="shared" si="2"/>
        <v>3.6899582544726526</v>
      </c>
      <c r="H5" s="6">
        <v>507.54</v>
      </c>
      <c r="I5" s="6">
        <f t="shared" si="3"/>
        <v>0.81161962202454907</v>
      </c>
      <c r="J5" s="6">
        <v>7189.81</v>
      </c>
      <c r="K5" s="6">
        <f t="shared" si="4"/>
        <v>2.9864423150931101</v>
      </c>
      <c r="L5" s="2">
        <v>124.95</v>
      </c>
      <c r="M5" s="6">
        <f t="shared" si="5"/>
        <v>1.5913203947544374</v>
      </c>
      <c r="N5" s="6"/>
      <c r="O5" s="2" t="str">
        <f t="shared" si="6"/>
        <v/>
      </c>
    </row>
    <row r="6" spans="1:16" x14ac:dyDescent="0.25">
      <c r="A6" s="2" t="s">
        <v>48</v>
      </c>
      <c r="B6" s="6">
        <v>7001.95</v>
      </c>
      <c r="C6" s="6" t="str">
        <f t="shared" si="0"/>
        <v/>
      </c>
      <c r="D6" s="6">
        <v>3556.26</v>
      </c>
      <c r="E6" s="2">
        <f t="shared" si="1"/>
        <v>2.6657663491693215</v>
      </c>
      <c r="F6" s="14">
        <v>2541.6</v>
      </c>
      <c r="G6" s="6">
        <f t="shared" si="2"/>
        <v>5.3159192497308672</v>
      </c>
      <c r="H6" s="6">
        <v>40.82</v>
      </c>
      <c r="I6" s="6">
        <f t="shared" si="3"/>
        <v>6.5276259942156467E-2</v>
      </c>
      <c r="J6" s="6">
        <v>10452.040000000001</v>
      </c>
      <c r="K6" s="6">
        <f t="shared" si="4"/>
        <v>4.3414797519052373</v>
      </c>
      <c r="L6" s="2">
        <v>601.13</v>
      </c>
      <c r="M6" s="6">
        <f t="shared" si="5"/>
        <v>7.6557857454880747</v>
      </c>
      <c r="N6" s="6"/>
      <c r="O6" s="2" t="str">
        <f t="shared" si="6"/>
        <v/>
      </c>
    </row>
    <row r="7" spans="1:16" x14ac:dyDescent="0.25">
      <c r="A7" s="2" t="s">
        <v>49</v>
      </c>
      <c r="B7" s="6">
        <v>42507.7</v>
      </c>
      <c r="C7" s="6" t="str">
        <f t="shared" si="0"/>
        <v/>
      </c>
      <c r="D7" s="6">
        <v>21535.9</v>
      </c>
      <c r="E7" s="2">
        <f t="shared" si="1"/>
        <v>16.143273416194425</v>
      </c>
      <c r="F7" s="14">
        <v>10999.9</v>
      </c>
      <c r="G7" s="6">
        <f t="shared" si="2"/>
        <v>23.006995654357322</v>
      </c>
      <c r="H7" s="6">
        <v>4498.8999999999996</v>
      </c>
      <c r="I7" s="6">
        <f t="shared" si="3"/>
        <v>7.1943009763294388</v>
      </c>
      <c r="J7" s="6">
        <v>84270</v>
      </c>
      <c r="K7" s="6">
        <f t="shared" si="4"/>
        <v>35.003358071061179</v>
      </c>
      <c r="L7" s="14">
        <v>3124.2</v>
      </c>
      <c r="M7" s="6">
        <f t="shared" si="5"/>
        <v>39.788740914700384</v>
      </c>
      <c r="N7" s="6"/>
      <c r="O7" s="2" t="str">
        <f t="shared" si="6"/>
        <v/>
      </c>
    </row>
    <row r="8" spans="1:16" x14ac:dyDescent="0.25">
      <c r="A8" s="2" t="s">
        <v>50</v>
      </c>
      <c r="B8" s="6">
        <v>1200.67</v>
      </c>
      <c r="C8" s="6" t="str">
        <f t="shared" si="0"/>
        <v/>
      </c>
      <c r="D8" s="6">
        <v>694.12</v>
      </c>
      <c r="E8" s="2">
        <f t="shared" si="1"/>
        <v>0.52031115224573266</v>
      </c>
      <c r="F8" s="14">
        <v>331.69</v>
      </c>
      <c r="G8" s="6">
        <f t="shared" si="2"/>
        <v>0.6937508876075037</v>
      </c>
      <c r="H8" s="6">
        <v>0</v>
      </c>
      <c r="I8" s="6">
        <f t="shared" si="3"/>
        <v>0</v>
      </c>
      <c r="J8" s="6">
        <v>496.65</v>
      </c>
      <c r="K8" s="6">
        <f t="shared" si="4"/>
        <v>0.20629426588338121</v>
      </c>
      <c r="L8" s="2">
        <v>61.81</v>
      </c>
      <c r="M8" s="6">
        <f t="shared" si="5"/>
        <v>0.78719098519225117</v>
      </c>
      <c r="N8" s="6"/>
      <c r="O8" s="2" t="str">
        <f t="shared" si="6"/>
        <v/>
      </c>
    </row>
    <row r="9" spans="1:16" x14ac:dyDescent="0.25">
      <c r="A9" s="2" t="s">
        <v>51</v>
      </c>
      <c r="B9" s="6">
        <v>1908.64</v>
      </c>
      <c r="C9" s="6" t="str">
        <f t="shared" si="0"/>
        <v/>
      </c>
      <c r="D9" s="6">
        <v>485.39</v>
      </c>
      <c r="E9" s="2">
        <f t="shared" si="1"/>
        <v>0.36384750502586899</v>
      </c>
      <c r="F9" s="14">
        <v>1228.5899999999999</v>
      </c>
      <c r="G9" s="6">
        <f t="shared" si="2"/>
        <v>2.5696747053143087</v>
      </c>
      <c r="H9" s="6">
        <v>0</v>
      </c>
      <c r="I9" s="6">
        <f t="shared" si="3"/>
        <v>0</v>
      </c>
      <c r="J9" s="6">
        <v>1305.67</v>
      </c>
      <c r="K9" s="6">
        <f t="shared" si="4"/>
        <v>0.54233813376815532</v>
      </c>
      <c r="L9" s="2">
        <v>0</v>
      </c>
      <c r="M9" s="6">
        <f t="shared" si="5"/>
        <v>0</v>
      </c>
      <c r="N9" s="6"/>
      <c r="O9" s="2" t="str">
        <f t="shared" si="6"/>
        <v/>
      </c>
    </row>
    <row r="10" spans="1:16" x14ac:dyDescent="0.25">
      <c r="A10" s="2" t="s">
        <v>52</v>
      </c>
      <c r="B10" s="6">
        <v>2310.44</v>
      </c>
      <c r="C10" s="6" t="str">
        <f t="shared" si="0"/>
        <v/>
      </c>
      <c r="D10" s="6">
        <v>780.23</v>
      </c>
      <c r="E10" s="2">
        <f t="shared" si="1"/>
        <v>0.58485905940858651</v>
      </c>
      <c r="F10" s="2">
        <v>249.58</v>
      </c>
      <c r="G10" s="6">
        <f t="shared" si="2"/>
        <v>0.5220125615155139</v>
      </c>
      <c r="H10" s="6">
        <v>1010.75</v>
      </c>
      <c r="I10" s="6">
        <f t="shared" si="3"/>
        <v>1.6163150351919318</v>
      </c>
      <c r="J10" s="6">
        <v>2417.81</v>
      </c>
      <c r="K10" s="6">
        <f t="shared" si="4"/>
        <v>1.0042894170854684</v>
      </c>
      <c r="L10" s="2">
        <v>16.239999999999998</v>
      </c>
      <c r="M10" s="6">
        <f t="shared" si="5"/>
        <v>0.20682707651710333</v>
      </c>
      <c r="N10" s="6"/>
      <c r="O10" s="2" t="str">
        <f t="shared" si="6"/>
        <v/>
      </c>
    </row>
    <row r="11" spans="1:16" x14ac:dyDescent="0.25">
      <c r="A11" s="13" t="s">
        <v>53</v>
      </c>
      <c r="B11" s="13">
        <v>12458.9</v>
      </c>
      <c r="C11" s="13" t="str">
        <f t="shared" si="0"/>
        <v/>
      </c>
      <c r="D11" s="13">
        <v>4143.5600000000004</v>
      </c>
      <c r="E11" s="13">
        <f t="shared" si="1"/>
        <v>3.1060054140484761</v>
      </c>
      <c r="F11" s="13">
        <v>3970.89</v>
      </c>
      <c r="G11" s="13">
        <f t="shared" si="2"/>
        <v>8.3053708646379469</v>
      </c>
      <c r="H11" s="13">
        <v>2908.15</v>
      </c>
      <c r="I11" s="13">
        <f t="shared" si="3"/>
        <v>4.6504937616556186</v>
      </c>
      <c r="J11" s="13">
        <v>5269.97</v>
      </c>
      <c r="K11" s="13">
        <f t="shared" si="4"/>
        <v>2.1889954542986865</v>
      </c>
      <c r="L11" s="13">
        <v>219.3</v>
      </c>
      <c r="M11" s="13">
        <f t="shared" si="5"/>
        <v>2.7929296724261556</v>
      </c>
      <c r="N11" s="13"/>
      <c r="O11" s="13" t="str">
        <f t="shared" si="6"/>
        <v/>
      </c>
    </row>
    <row r="12" spans="1:16" x14ac:dyDescent="0.25">
      <c r="A12" s="2" t="s">
        <v>54</v>
      </c>
      <c r="B12" s="6">
        <v>63800.959999999999</v>
      </c>
      <c r="C12" s="6" t="str">
        <f t="shared" si="0"/>
        <v/>
      </c>
      <c r="D12" s="6">
        <v>35860.29</v>
      </c>
      <c r="E12" s="2">
        <f t="shared" si="1"/>
        <v>26.880811401149842</v>
      </c>
      <c r="F12" s="14">
        <v>12157.03</v>
      </c>
      <c r="G12" s="6">
        <f t="shared" si="2"/>
        <v>25.427207190964612</v>
      </c>
      <c r="H12" s="6">
        <v>12622</v>
      </c>
      <c r="I12" s="6">
        <f t="shared" si="3"/>
        <v>20.184148774862788</v>
      </c>
      <c r="J12" s="6">
        <v>49563.31</v>
      </c>
      <c r="K12" s="6">
        <f t="shared" si="4"/>
        <v>20.587187458371986</v>
      </c>
      <c r="L12" s="2">
        <v>161.55000000000001</v>
      </c>
      <c r="M12" s="6">
        <f t="shared" si="5"/>
        <v>2.0574454563631805</v>
      </c>
      <c r="N12" s="6"/>
      <c r="O12" s="2" t="str">
        <f t="shared" si="6"/>
        <v/>
      </c>
    </row>
    <row r="13" spans="1:16" x14ac:dyDescent="0.25">
      <c r="A13" s="2" t="s">
        <v>55</v>
      </c>
      <c r="B13" s="6">
        <v>3182.18</v>
      </c>
      <c r="C13" s="6" t="str">
        <f t="shared" si="0"/>
        <v/>
      </c>
      <c r="D13" s="6">
        <v>822.45</v>
      </c>
      <c r="E13" s="2">
        <f t="shared" si="1"/>
        <v>0.61650709843327212</v>
      </c>
      <c r="F13" s="2">
        <v>289.33</v>
      </c>
      <c r="G13" s="6">
        <f t="shared" si="2"/>
        <v>0.60515223344532254</v>
      </c>
      <c r="H13" s="6">
        <v>1974</v>
      </c>
      <c r="I13" s="6">
        <f t="shared" si="3"/>
        <v>3.1566716591331914</v>
      </c>
      <c r="J13" s="6">
        <v>952.7</v>
      </c>
      <c r="K13" s="6">
        <f t="shared" si="4"/>
        <v>0.39572444801590112</v>
      </c>
      <c r="L13" s="2">
        <v>5.16</v>
      </c>
      <c r="M13" s="6">
        <f t="shared" si="5"/>
        <v>6.5715992292380135E-2</v>
      </c>
      <c r="N13" s="6"/>
      <c r="O13" s="2" t="str">
        <f t="shared" si="6"/>
        <v/>
      </c>
    </row>
    <row r="14" spans="1:16" x14ac:dyDescent="0.25">
      <c r="A14" s="2" t="s">
        <v>56</v>
      </c>
      <c r="B14" s="6" t="s">
        <v>8</v>
      </c>
      <c r="C14" s="6" t="str">
        <f t="shared" si="0"/>
        <v/>
      </c>
      <c r="D14" s="6">
        <v>6894.47</v>
      </c>
      <c r="E14" s="2">
        <f t="shared" si="1"/>
        <v>5.1680827952279671</v>
      </c>
      <c r="F14" s="14">
        <v>1193.93</v>
      </c>
      <c r="G14" s="6">
        <f t="shared" si="2"/>
        <v>2.4971810945196631</v>
      </c>
      <c r="H14" s="6">
        <v>5348.69</v>
      </c>
      <c r="I14" s="6">
        <f t="shared" si="3"/>
        <v>8.5532209404706716</v>
      </c>
      <c r="J14" s="6">
        <v>22904.43</v>
      </c>
      <c r="K14" s="6">
        <f t="shared" si="4"/>
        <v>9.51384792575716</v>
      </c>
      <c r="L14" s="2">
        <v>11.36</v>
      </c>
      <c r="M14" s="6">
        <f t="shared" si="5"/>
        <v>0.14467706830260429</v>
      </c>
      <c r="N14" s="6"/>
      <c r="O14" s="2" t="str">
        <f t="shared" si="6"/>
        <v/>
      </c>
    </row>
    <row r="15" spans="1:16" x14ac:dyDescent="0.25">
      <c r="A15" s="2" t="s">
        <v>57</v>
      </c>
      <c r="B15" s="6">
        <v>46.3</v>
      </c>
      <c r="C15" s="6" t="str">
        <f t="shared" si="0"/>
        <v/>
      </c>
      <c r="D15" s="6">
        <v>25.79</v>
      </c>
      <c r="E15" s="2">
        <f t="shared" si="1"/>
        <v>1.9332139423179632E-2</v>
      </c>
      <c r="F15" s="2">
        <v>20.47</v>
      </c>
      <c r="G15" s="6">
        <f t="shared" si="2"/>
        <v>4.2814316588759387E-2</v>
      </c>
      <c r="H15" s="6">
        <v>0</v>
      </c>
      <c r="I15" s="6">
        <f t="shared" si="3"/>
        <v>0</v>
      </c>
      <c r="J15" s="6">
        <v>13.93</v>
      </c>
      <c r="K15" s="6">
        <f t="shared" si="4"/>
        <v>5.7861252869334549E-3</v>
      </c>
      <c r="L15" s="2">
        <v>0</v>
      </c>
      <c r="M15" s="6">
        <f t="shared" si="5"/>
        <v>0</v>
      </c>
      <c r="N15" s="6"/>
      <c r="O15" s="2" t="str">
        <f t="shared" si="6"/>
        <v/>
      </c>
    </row>
    <row r="16" spans="1:16" x14ac:dyDescent="0.25">
      <c r="A16" s="2" t="s">
        <v>58</v>
      </c>
      <c r="B16" s="6">
        <v>2715.9</v>
      </c>
      <c r="C16" s="6" t="str">
        <f t="shared" si="0"/>
        <v/>
      </c>
      <c r="D16" s="6">
        <v>2136.8000000000002</v>
      </c>
      <c r="E16" s="2">
        <f t="shared" si="1"/>
        <v>1.6017415866401798</v>
      </c>
      <c r="F16" s="2">
        <v>232.9</v>
      </c>
      <c r="G16" s="6">
        <f t="shared" si="2"/>
        <v>0.48712527276609979</v>
      </c>
      <c r="H16" s="6">
        <v>0</v>
      </c>
      <c r="I16" s="6">
        <f t="shared" si="3"/>
        <v>0</v>
      </c>
      <c r="J16" s="6">
        <v>637.20000000000005</v>
      </c>
      <c r="K16" s="6">
        <f t="shared" si="4"/>
        <v>0.26467473315391227</v>
      </c>
      <c r="L16" s="2">
        <v>104.4</v>
      </c>
      <c r="M16" s="6">
        <f t="shared" si="5"/>
        <v>1.3296026347528074</v>
      </c>
      <c r="N16" s="6"/>
      <c r="O16" s="2" t="str">
        <f t="shared" si="6"/>
        <v/>
      </c>
    </row>
    <row r="17" spans="1:15" x14ac:dyDescent="0.25">
      <c r="A17" s="2" t="s">
        <v>59</v>
      </c>
      <c r="B17" s="6">
        <v>5580.94</v>
      </c>
      <c r="C17" s="6" t="str">
        <f t="shared" si="0"/>
        <v/>
      </c>
      <c r="D17" s="6">
        <v>4455.3900000000003</v>
      </c>
      <c r="E17" s="2">
        <f t="shared" si="1"/>
        <v>3.3397526430647653</v>
      </c>
      <c r="F17" s="2">
        <v>566.88</v>
      </c>
      <c r="G17" s="6">
        <f t="shared" si="2"/>
        <v>1.18566584210239</v>
      </c>
      <c r="H17" s="6">
        <v>42.53</v>
      </c>
      <c r="I17" s="6">
        <f t="shared" si="3"/>
        <v>6.8010762747180667E-2</v>
      </c>
      <c r="J17" s="6">
        <v>1272</v>
      </c>
      <c r="K17" s="6">
        <f t="shared" si="4"/>
        <v>0.52835257465752727</v>
      </c>
      <c r="L17" s="2">
        <v>66.28</v>
      </c>
      <c r="M17" s="6">
        <f t="shared" si="5"/>
        <v>0.8441193738641386</v>
      </c>
      <c r="N17" s="6"/>
      <c r="O17" s="2" t="str">
        <f t="shared" si="6"/>
        <v/>
      </c>
    </row>
    <row r="18" spans="1:15" x14ac:dyDescent="0.25">
      <c r="A18" s="2" t="s">
        <v>60</v>
      </c>
      <c r="B18" s="6">
        <v>148</v>
      </c>
      <c r="C18" s="6" t="str">
        <f t="shared" si="0"/>
        <v/>
      </c>
      <c r="D18" s="6">
        <v>72.36</v>
      </c>
      <c r="E18" s="2">
        <f t="shared" si="1"/>
        <v>5.4240930929091831E-2</v>
      </c>
      <c r="F18" s="2">
        <v>30.98</v>
      </c>
      <c r="G18" s="6">
        <f t="shared" si="2"/>
        <v>6.4796655003408199E-2</v>
      </c>
      <c r="H18" s="6">
        <v>0.95</v>
      </c>
      <c r="I18" s="6">
        <f t="shared" si="3"/>
        <v>1.5191682250134406E-3</v>
      </c>
      <c r="J18" s="6">
        <v>665.83</v>
      </c>
      <c r="K18" s="6">
        <f t="shared" si="4"/>
        <v>0.27656681979891617</v>
      </c>
      <c r="L18" s="2">
        <v>9.07</v>
      </c>
      <c r="M18" s="6">
        <f t="shared" si="5"/>
        <v>0.11551241280850538</v>
      </c>
      <c r="N18" s="6"/>
      <c r="O18" s="2" t="str">
        <f t="shared" si="6"/>
        <v/>
      </c>
    </row>
    <row r="19" spans="1:15" x14ac:dyDescent="0.25">
      <c r="A19" s="2" t="s">
        <v>61</v>
      </c>
      <c r="B19" s="6">
        <v>15082.14</v>
      </c>
      <c r="C19" s="6" t="str">
        <f t="shared" si="0"/>
        <v/>
      </c>
      <c r="D19" s="6">
        <v>5933.63</v>
      </c>
      <c r="E19" s="2">
        <f t="shared" si="1"/>
        <v>4.4478387919953999</v>
      </c>
      <c r="F19" s="14">
        <v>2251.27</v>
      </c>
      <c r="G19" s="6">
        <f t="shared" si="2"/>
        <v>4.708675452211839</v>
      </c>
      <c r="H19" s="6">
        <v>6236.06</v>
      </c>
      <c r="I19" s="6">
        <f t="shared" si="3"/>
        <v>9.9722360013445446</v>
      </c>
      <c r="J19" s="6">
        <v>2286.08</v>
      </c>
      <c r="K19" s="6">
        <f t="shared" si="4"/>
        <v>0.94957252662977976</v>
      </c>
      <c r="L19" s="2">
        <v>96.59</v>
      </c>
      <c r="M19" s="6">
        <f t="shared" si="5"/>
        <v>1.2301371502947669</v>
      </c>
      <c r="N19" s="6"/>
      <c r="O19" s="2" t="str">
        <f t="shared" si="6"/>
        <v/>
      </c>
    </row>
    <row r="20" spans="1:15" x14ac:dyDescent="0.25">
      <c r="A20" s="2" t="s">
        <v>62</v>
      </c>
      <c r="B20" s="6">
        <v>0</v>
      </c>
      <c r="C20" s="6" t="str">
        <f t="shared" si="0"/>
        <v/>
      </c>
      <c r="D20" s="6">
        <v>0</v>
      </c>
      <c r="E20" s="2">
        <f t="shared" si="1"/>
        <v>0</v>
      </c>
      <c r="F20" s="2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v>0</v>
      </c>
      <c r="K20" s="6">
        <f t="shared" si="4"/>
        <v>0</v>
      </c>
      <c r="L20" s="2">
        <v>0</v>
      </c>
      <c r="M20" s="6">
        <f t="shared" si="5"/>
        <v>0</v>
      </c>
      <c r="N20" s="6"/>
      <c r="O20" s="2" t="str">
        <f t="shared" si="6"/>
        <v/>
      </c>
    </row>
    <row r="21" spans="1:15" x14ac:dyDescent="0.25">
      <c r="A21" s="2" t="s">
        <v>63</v>
      </c>
      <c r="B21" s="6">
        <v>1494.28</v>
      </c>
      <c r="C21" s="6" t="str">
        <f t="shared" si="0"/>
        <v/>
      </c>
      <c r="D21" s="6">
        <v>1096.43</v>
      </c>
      <c r="E21" s="2">
        <f t="shared" si="1"/>
        <v>0.82188203287153327</v>
      </c>
      <c r="F21" s="2">
        <v>230.52</v>
      </c>
      <c r="G21" s="6">
        <f t="shared" si="2"/>
        <v>0.48214735027067979</v>
      </c>
      <c r="H21" s="6">
        <v>149.74</v>
      </c>
      <c r="I21" s="6">
        <f t="shared" si="3"/>
        <v>0.23945289475106593</v>
      </c>
      <c r="J21" s="6">
        <v>8642.7800000000007</v>
      </c>
      <c r="K21" s="6">
        <f t="shared" si="4"/>
        <v>3.5899646738982578</v>
      </c>
      <c r="L21" s="2">
        <v>7.35</v>
      </c>
      <c r="M21" s="6">
        <f t="shared" si="5"/>
        <v>9.3607082044378676E-2</v>
      </c>
      <c r="N21" s="6"/>
      <c r="O21" s="2" t="str">
        <f t="shared" si="6"/>
        <v/>
      </c>
    </row>
    <row r="22" spans="1:15" x14ac:dyDescent="0.25">
      <c r="A22" s="2" t="s">
        <v>64</v>
      </c>
      <c r="B22" s="6">
        <v>5235.05</v>
      </c>
      <c r="C22" s="6" t="str">
        <f t="shared" si="0"/>
        <v/>
      </c>
      <c r="D22" s="6">
        <v>1744.82</v>
      </c>
      <c r="E22" s="2">
        <f t="shared" si="1"/>
        <v>1.3079140561594527</v>
      </c>
      <c r="F22" s="2">
        <v>772.12</v>
      </c>
      <c r="G22" s="6">
        <f t="shared" si="2"/>
        <v>1.6149384525897852</v>
      </c>
      <c r="H22" s="6">
        <v>2105.06</v>
      </c>
      <c r="I22" s="6">
        <f t="shared" si="3"/>
        <v>3.3662529092071507</v>
      </c>
      <c r="J22" s="6">
        <v>3645.26</v>
      </c>
      <c r="K22" s="6">
        <f t="shared" si="4"/>
        <v>1.5141371904843537</v>
      </c>
      <c r="L22" s="2">
        <v>188.51</v>
      </c>
      <c r="M22" s="6">
        <f t="shared" si="5"/>
        <v>2.400798780433445</v>
      </c>
      <c r="N22" s="6"/>
      <c r="O22" s="2" t="str">
        <f t="shared" si="6"/>
        <v/>
      </c>
    </row>
    <row r="23" spans="1:15" x14ac:dyDescent="0.25">
      <c r="A23" s="2" t="s">
        <v>65</v>
      </c>
      <c r="B23" s="6">
        <v>35183.86</v>
      </c>
      <c r="C23" s="6" t="str">
        <f t="shared" si="0"/>
        <v/>
      </c>
      <c r="D23" s="6">
        <v>12932.39</v>
      </c>
      <c r="E23" s="2">
        <f t="shared" si="1"/>
        <v>9.6940971909629319</v>
      </c>
      <c r="F23" s="14">
        <v>2850.87</v>
      </c>
      <c r="G23" s="6">
        <f t="shared" si="2"/>
        <v>5.9627772708058853</v>
      </c>
      <c r="H23" s="6">
        <v>8981.89</v>
      </c>
      <c r="I23" s="6">
        <f t="shared" si="3"/>
        <v>14.363159882701021</v>
      </c>
      <c r="J23" s="6">
        <v>24424.22</v>
      </c>
      <c r="K23" s="6">
        <f t="shared" si="4"/>
        <v>10.145125409592666</v>
      </c>
      <c r="L23" s="14">
        <v>2707.48</v>
      </c>
      <c r="M23" s="6">
        <f t="shared" si="5"/>
        <v>34.481537754219644</v>
      </c>
      <c r="N23" s="6"/>
      <c r="O23" s="2" t="str">
        <f t="shared" si="6"/>
        <v/>
      </c>
    </row>
    <row r="24" spans="1:15" x14ac:dyDescent="0.25">
      <c r="A24" s="2" t="s">
        <v>66</v>
      </c>
      <c r="B24" s="6">
        <v>1022.36</v>
      </c>
      <c r="C24" s="6" t="str">
        <f t="shared" si="0"/>
        <v/>
      </c>
      <c r="D24" s="6">
        <v>37.159999999999997</v>
      </c>
      <c r="E24" s="2">
        <f t="shared" si="1"/>
        <v>2.7855071770661301E-2</v>
      </c>
      <c r="F24" s="2">
        <v>22.22</v>
      </c>
      <c r="G24" s="6">
        <f t="shared" si="2"/>
        <v>4.6474553717744678E-2</v>
      </c>
      <c r="H24" s="6">
        <v>752.93</v>
      </c>
      <c r="I24" s="6">
        <f t="shared" si="3"/>
        <v>1.2040287701677577</v>
      </c>
      <c r="J24" s="6">
        <v>2256.15</v>
      </c>
      <c r="K24" s="6">
        <f t="shared" si="4"/>
        <v>0.93714045700753146</v>
      </c>
      <c r="L24" s="2">
        <v>12.19</v>
      </c>
      <c r="M24" s="6">
        <f t="shared" si="5"/>
        <v>0.15524766396203754</v>
      </c>
      <c r="N24" s="6"/>
      <c r="O24" s="2" t="str">
        <f t="shared" si="6"/>
        <v/>
      </c>
    </row>
    <row r="25" spans="1:15" x14ac:dyDescent="0.25">
      <c r="A25" s="2" t="s">
        <v>67</v>
      </c>
      <c r="B25" s="6">
        <v>24007.93</v>
      </c>
      <c r="C25" s="6" t="str">
        <f t="shared" si="0"/>
        <v/>
      </c>
      <c r="D25" s="6">
        <v>10173.700000000001</v>
      </c>
      <c r="E25" s="2">
        <f t="shared" si="1"/>
        <v>7.6261879352308117</v>
      </c>
      <c r="F25" s="14">
        <v>2315.5300000000002</v>
      </c>
      <c r="G25" s="6">
        <f t="shared" si="2"/>
        <v>4.8430793595881791</v>
      </c>
      <c r="H25" s="6">
        <v>10925.56</v>
      </c>
      <c r="I25" s="6">
        <f t="shared" si="3"/>
        <v>17.471330097345099</v>
      </c>
      <c r="J25" s="6">
        <v>997.67</v>
      </c>
      <c r="K25" s="6">
        <f t="shared" si="4"/>
        <v>0.41440370531334531</v>
      </c>
      <c r="L25" s="2">
        <v>39.14</v>
      </c>
      <c r="M25" s="6">
        <f t="shared" si="5"/>
        <v>0.49847363145809265</v>
      </c>
      <c r="N25" s="6"/>
      <c r="O25" s="2" t="str">
        <f t="shared" si="6"/>
        <v/>
      </c>
    </row>
    <row r="26" spans="1:15" x14ac:dyDescent="0.25">
      <c r="A26" s="2" t="s">
        <v>68</v>
      </c>
      <c r="B26" s="6">
        <v>666.63</v>
      </c>
      <c r="C26" s="6" t="str">
        <f t="shared" si="0"/>
        <v/>
      </c>
      <c r="D26" s="6">
        <v>145.41999999999999</v>
      </c>
      <c r="E26" s="2">
        <f t="shared" si="1"/>
        <v>0.10900658064826607</v>
      </c>
      <c r="F26" s="2">
        <v>101.05</v>
      </c>
      <c r="G26" s="6">
        <f t="shared" si="2"/>
        <v>0.21135254964797928</v>
      </c>
      <c r="H26" s="6">
        <v>389.03</v>
      </c>
      <c r="I26" s="6">
        <f t="shared" si="3"/>
        <v>0.62210738376524077</v>
      </c>
      <c r="J26" s="6">
        <v>1188.4100000000001</v>
      </c>
      <c r="K26" s="6">
        <f t="shared" si="4"/>
        <v>0.493631669220717</v>
      </c>
      <c r="L26" s="2">
        <v>3.67</v>
      </c>
      <c r="M26" s="6">
        <f t="shared" si="5"/>
        <v>4.6739862735084313E-2</v>
      </c>
      <c r="N26" s="6"/>
      <c r="O26" s="2" t="str">
        <f t="shared" si="6"/>
        <v/>
      </c>
    </row>
    <row r="27" spans="1:15" x14ac:dyDescent="0.25">
      <c r="A27" s="2" t="s">
        <v>69</v>
      </c>
      <c r="B27" s="6">
        <v>4283.4399999999996</v>
      </c>
      <c r="C27" s="6" t="str">
        <f t="shared" si="0"/>
        <v/>
      </c>
      <c r="D27" s="6">
        <v>2499.14</v>
      </c>
      <c r="E27" s="2">
        <f t="shared" si="1"/>
        <v>1.873351024352274</v>
      </c>
      <c r="F27" s="14">
        <v>603.12</v>
      </c>
      <c r="G27" s="6">
        <f t="shared" si="2"/>
        <v>1.2614641241334912</v>
      </c>
      <c r="H27" s="6">
        <v>1067.3599999999999</v>
      </c>
      <c r="I27" s="6">
        <f t="shared" si="3"/>
        <v>1.7068414701582588</v>
      </c>
      <c r="J27" s="6">
        <v>1419.41</v>
      </c>
      <c r="K27" s="6">
        <f t="shared" si="4"/>
        <v>0.58958249056182455</v>
      </c>
      <c r="L27" s="2">
        <v>40.1</v>
      </c>
      <c r="M27" s="6">
        <f t="shared" si="5"/>
        <v>0.51069986258225641</v>
      </c>
      <c r="N27" s="6"/>
      <c r="O27" s="2" t="str">
        <f t="shared" si="6"/>
        <v/>
      </c>
    </row>
    <row r="28" spans="1:15" x14ac:dyDescent="0.25">
      <c r="A28" s="2" t="s">
        <v>70</v>
      </c>
      <c r="B28" s="6">
        <v>3006.57</v>
      </c>
      <c r="C28" s="6" t="str">
        <f t="shared" si="0"/>
        <v/>
      </c>
      <c r="D28" s="6">
        <v>749.03</v>
      </c>
      <c r="E28" s="2">
        <f t="shared" si="1"/>
        <v>0.56147159333634122</v>
      </c>
      <c r="F28" s="14">
        <v>1078.67</v>
      </c>
      <c r="G28" s="6">
        <f t="shared" si="2"/>
        <v>2.2561074193843229</v>
      </c>
      <c r="H28" s="6">
        <v>0</v>
      </c>
      <c r="I28" s="6">
        <f t="shared" si="3"/>
        <v>0</v>
      </c>
      <c r="J28" s="6">
        <v>0</v>
      </c>
      <c r="K28" s="6">
        <f t="shared" si="4"/>
        <v>0</v>
      </c>
      <c r="L28" s="2">
        <v>91.97</v>
      </c>
      <c r="M28" s="6">
        <f t="shared" si="5"/>
        <v>1.1712984130097286</v>
      </c>
      <c r="N28" s="6"/>
      <c r="O28" s="2" t="str">
        <f t="shared" si="6"/>
        <v/>
      </c>
    </row>
    <row r="29" spans="1:15" x14ac:dyDescent="0.25">
      <c r="A29" s="2" t="s">
        <v>71</v>
      </c>
      <c r="B29" s="6">
        <v>4238.8999999999996</v>
      </c>
      <c r="C29" s="6" t="str">
        <f t="shared" si="0"/>
        <v/>
      </c>
      <c r="D29" s="6">
        <v>2704.5</v>
      </c>
      <c r="E29" s="2">
        <f t="shared" si="1"/>
        <v>2.0272885253970268</v>
      </c>
      <c r="F29" s="14">
        <v>834.8</v>
      </c>
      <c r="G29" s="6">
        <f t="shared" si="2"/>
        <v>1.7460376887296698</v>
      </c>
      <c r="H29" s="6">
        <v>12.3</v>
      </c>
      <c r="I29" s="6">
        <f t="shared" si="3"/>
        <v>1.9669230702805598E-2</v>
      </c>
      <c r="J29" s="6">
        <v>602.86</v>
      </c>
      <c r="K29" s="6">
        <f t="shared" si="4"/>
        <v>0.25041087512424282</v>
      </c>
      <c r="L29" s="2">
        <v>140.80000000000001</v>
      </c>
      <c r="M29" s="6">
        <f t="shared" si="5"/>
        <v>1.7931805648773491</v>
      </c>
      <c r="N29" s="6"/>
      <c r="O29" s="2" t="str">
        <f t="shared" si="6"/>
        <v/>
      </c>
    </row>
    <row r="30" spans="1:15" x14ac:dyDescent="0.25">
      <c r="A30" s="13" t="s">
        <v>72</v>
      </c>
      <c r="B30" s="13" t="s">
        <v>8</v>
      </c>
      <c r="C30" s="13"/>
      <c r="D30" s="13">
        <v>133404.79</v>
      </c>
      <c r="E30" s="13"/>
      <c r="F30" s="13">
        <v>47811.11</v>
      </c>
      <c r="G30" s="13"/>
      <c r="H30" s="13">
        <v>62534.22</v>
      </c>
      <c r="I30" s="13"/>
      <c r="J30" s="13">
        <v>240748.33</v>
      </c>
      <c r="K30" s="13"/>
      <c r="L30" s="13">
        <v>7851.97</v>
      </c>
      <c r="M30" s="13"/>
      <c r="N30" s="13"/>
      <c r="O30" s="13"/>
    </row>
    <row r="31" spans="1:15" x14ac:dyDescent="0.25">
      <c r="A31" s="9" t="s">
        <v>73</v>
      </c>
      <c r="B31" s="10">
        <v>8.9</v>
      </c>
      <c r="C31" s="10"/>
      <c r="D31" s="10">
        <v>0.49</v>
      </c>
      <c r="E31" s="9"/>
      <c r="F31" s="9">
        <v>8.4</v>
      </c>
      <c r="G31" s="10"/>
      <c r="H31" s="10">
        <v>0</v>
      </c>
      <c r="I31" s="10"/>
      <c r="J31" s="10">
        <v>0</v>
      </c>
      <c r="K31" s="10"/>
      <c r="L31" s="9">
        <v>0</v>
      </c>
      <c r="M31" s="10"/>
      <c r="N31" s="10"/>
      <c r="O31" s="9"/>
    </row>
    <row r="32" spans="1:15" x14ac:dyDescent="0.25">
      <c r="A32" s="9" t="s">
        <v>74</v>
      </c>
      <c r="B32" s="10" t="s">
        <v>8</v>
      </c>
      <c r="C32" s="10"/>
      <c r="D32" s="10" t="s">
        <v>8</v>
      </c>
      <c r="E32" s="9"/>
      <c r="F32" s="9" t="s">
        <v>8</v>
      </c>
      <c r="G32" s="10"/>
      <c r="H32" s="10" t="s">
        <v>8</v>
      </c>
      <c r="I32" s="10"/>
      <c r="J32" s="10" t="s">
        <v>8</v>
      </c>
      <c r="K32" s="10"/>
      <c r="L32" s="9" t="s">
        <v>8</v>
      </c>
      <c r="M32" s="10"/>
      <c r="N32" s="10"/>
      <c r="O32" s="9"/>
    </row>
    <row r="33" spans="1:15" x14ac:dyDescent="0.25">
      <c r="A33" s="9" t="s">
        <v>75</v>
      </c>
      <c r="B33" s="10" t="s">
        <v>8</v>
      </c>
      <c r="C33" s="10"/>
      <c r="D33" s="10" t="s">
        <v>8</v>
      </c>
      <c r="E33" s="9"/>
      <c r="F33" s="9" t="s">
        <v>8</v>
      </c>
      <c r="G33" s="10"/>
      <c r="H33" s="10">
        <v>0</v>
      </c>
      <c r="I33" s="10"/>
      <c r="J33" s="10">
        <v>0</v>
      </c>
      <c r="K33" s="10"/>
      <c r="L33" s="9" t="s">
        <v>8</v>
      </c>
      <c r="M33" s="10"/>
      <c r="N33" s="10"/>
      <c r="O33" s="9"/>
    </row>
    <row r="34" spans="1:15" x14ac:dyDescent="0.25">
      <c r="A34" s="9" t="s">
        <v>76</v>
      </c>
      <c r="B34" s="10">
        <v>806.78</v>
      </c>
      <c r="C34" s="10"/>
      <c r="D34" s="10">
        <v>447.2</v>
      </c>
      <c r="E34" s="9"/>
      <c r="F34" s="9">
        <v>163.33000000000001</v>
      </c>
      <c r="G34" s="10"/>
      <c r="H34" s="10">
        <v>134.05000000000001</v>
      </c>
      <c r="I34" s="10"/>
      <c r="J34" s="10">
        <v>2490.33</v>
      </c>
      <c r="K34" s="10"/>
      <c r="L34" s="9">
        <v>10.59</v>
      </c>
      <c r="M34" s="10"/>
      <c r="N34" s="10"/>
      <c r="O34" s="9"/>
    </row>
    <row r="35" spans="1:15" x14ac:dyDescent="0.25">
      <c r="A35" s="9" t="s">
        <v>77</v>
      </c>
      <c r="B35" s="10" t="s">
        <v>8</v>
      </c>
      <c r="C35" s="10"/>
      <c r="D35" s="10" t="s">
        <v>8</v>
      </c>
      <c r="E35" s="9"/>
      <c r="F35" s="9" t="s">
        <v>8</v>
      </c>
      <c r="G35" s="10"/>
      <c r="H35" s="10" t="s">
        <v>8</v>
      </c>
      <c r="I35" s="10"/>
      <c r="J35" s="10" t="s">
        <v>8</v>
      </c>
      <c r="K35" s="10"/>
      <c r="L35" s="9" t="s">
        <v>8</v>
      </c>
      <c r="M35" s="10"/>
      <c r="N35" s="10"/>
      <c r="O35" s="9"/>
    </row>
    <row r="36" spans="1:15" x14ac:dyDescent="0.25">
      <c r="A36" s="9" t="s">
        <v>78</v>
      </c>
      <c r="B36" s="10">
        <v>1072.67</v>
      </c>
      <c r="C36" s="10"/>
      <c r="D36" s="10">
        <v>230.66</v>
      </c>
      <c r="E36" s="9"/>
      <c r="F36" s="9">
        <v>76.44</v>
      </c>
      <c r="G36" s="10"/>
      <c r="H36" s="10">
        <v>706.41</v>
      </c>
      <c r="I36" s="10"/>
      <c r="J36" s="10">
        <v>393.56</v>
      </c>
      <c r="K36" s="10"/>
      <c r="L36" s="9">
        <v>6.62</v>
      </c>
      <c r="M36" s="10"/>
      <c r="N36" s="10"/>
      <c r="O36" s="9"/>
    </row>
    <row r="37" spans="1:15" x14ac:dyDescent="0.25">
      <c r="A37" s="9" t="s">
        <v>79</v>
      </c>
      <c r="B37" s="10" t="s">
        <v>8</v>
      </c>
      <c r="C37" s="10"/>
      <c r="D37" s="10" t="s">
        <v>8</v>
      </c>
      <c r="E37" s="9"/>
      <c r="F37" s="9" t="s">
        <v>8</v>
      </c>
      <c r="G37" s="10"/>
      <c r="H37" s="10" t="s">
        <v>8</v>
      </c>
      <c r="I37" s="10"/>
      <c r="J37" s="10">
        <v>0</v>
      </c>
      <c r="K37" s="10"/>
      <c r="L37" s="9" t="s">
        <v>8</v>
      </c>
      <c r="M37" s="10"/>
      <c r="N37" s="10"/>
      <c r="O37" s="9"/>
    </row>
    <row r="38" spans="1:15" x14ac:dyDescent="0.25">
      <c r="A38" s="9" t="s">
        <v>80</v>
      </c>
      <c r="B38" s="10">
        <v>528.98</v>
      </c>
      <c r="C38" s="10"/>
      <c r="D38" s="10">
        <v>217.67</v>
      </c>
      <c r="E38" s="9"/>
      <c r="F38" s="9">
        <v>146.71</v>
      </c>
      <c r="G38" s="10"/>
      <c r="H38" s="10">
        <v>133.18</v>
      </c>
      <c r="I38" s="10"/>
      <c r="J38" s="10">
        <v>195.61</v>
      </c>
      <c r="K38" s="10"/>
      <c r="L38" s="9">
        <v>5.34</v>
      </c>
      <c r="M38" s="10"/>
      <c r="N38" s="10"/>
      <c r="O38" s="9"/>
    </row>
    <row r="39" spans="1:15" x14ac:dyDescent="0.25">
      <c r="A39" s="9" t="s">
        <v>81</v>
      </c>
      <c r="B39" s="10">
        <v>701.3</v>
      </c>
      <c r="C39" s="10"/>
      <c r="D39" s="10">
        <v>233.6</v>
      </c>
      <c r="E39" s="9"/>
      <c r="F39" s="9">
        <v>21.2</v>
      </c>
      <c r="G39" s="10"/>
      <c r="H39" s="10">
        <v>409.1</v>
      </c>
      <c r="I39" s="10"/>
      <c r="J39" s="10">
        <v>429.43</v>
      </c>
      <c r="K39" s="10"/>
      <c r="L39" s="9">
        <v>3</v>
      </c>
      <c r="M39" s="10"/>
      <c r="N39" s="10"/>
      <c r="O39" s="9"/>
    </row>
    <row r="40" spans="1:15" x14ac:dyDescent="0.25">
      <c r="A40" s="9" t="s">
        <v>82</v>
      </c>
      <c r="B40" s="10" t="s">
        <v>8</v>
      </c>
      <c r="C40" s="10"/>
      <c r="D40" s="10" t="s">
        <v>8</v>
      </c>
      <c r="E40" s="9"/>
      <c r="F40" s="9">
        <v>538.20000000000005</v>
      </c>
      <c r="G40" s="10"/>
      <c r="H40" s="10">
        <v>6631</v>
      </c>
      <c r="I40" s="10"/>
      <c r="J40" s="10">
        <v>540.5</v>
      </c>
      <c r="K40" s="10"/>
      <c r="L40" s="9">
        <v>18.100000000000001</v>
      </c>
      <c r="M40" s="10"/>
      <c r="N40" s="10"/>
      <c r="O40" s="9"/>
    </row>
    <row r="41" spans="1:15" x14ac:dyDescent="0.25">
      <c r="A41" s="9" t="s">
        <v>83</v>
      </c>
      <c r="B41" s="10">
        <v>43176.28</v>
      </c>
      <c r="C41" s="10"/>
      <c r="D41" s="10">
        <v>22923.01</v>
      </c>
      <c r="E41" s="9"/>
      <c r="F41" s="15">
        <v>9306.98</v>
      </c>
      <c r="G41" s="10"/>
      <c r="H41" s="10">
        <v>8739.34</v>
      </c>
      <c r="I41" s="10"/>
      <c r="J41" s="10">
        <v>24636.86</v>
      </c>
      <c r="K41" s="10"/>
      <c r="L41" s="9">
        <v>317.43</v>
      </c>
      <c r="M41" s="10"/>
      <c r="N41" s="10"/>
      <c r="O41" s="9"/>
    </row>
    <row r="42" spans="1:15" x14ac:dyDescent="0.25">
      <c r="A42" s="9" t="s">
        <v>84</v>
      </c>
      <c r="B42" s="10">
        <v>477.15</v>
      </c>
      <c r="C42" s="10"/>
      <c r="D42" s="10">
        <v>303.5</v>
      </c>
      <c r="E42" s="9"/>
      <c r="F42" s="15">
        <v>5.49</v>
      </c>
      <c r="G42" s="10"/>
      <c r="H42" s="10">
        <v>161.66999999999999</v>
      </c>
      <c r="I42" s="10"/>
      <c r="J42" s="10">
        <v>121.08</v>
      </c>
      <c r="K42" s="10"/>
      <c r="L42" s="9">
        <v>1.46</v>
      </c>
      <c r="M42" s="10"/>
      <c r="N42" s="10"/>
      <c r="O4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A9" sqref="A9"/>
    </sheetView>
  </sheetViews>
  <sheetFormatPr baseColWidth="10" defaultRowHeight="15" x14ac:dyDescent="0.25"/>
  <cols>
    <col min="1" max="1" width="35.140625" style="2" customWidth="1"/>
    <col min="2" max="2" width="9" style="2" bestFit="1" customWidth="1"/>
    <col min="3" max="3" width="12" style="2" bestFit="1" customWidth="1"/>
    <col min="4" max="4" width="9" style="2" bestFit="1" customWidth="1"/>
    <col min="5" max="5" width="12" style="2" bestFit="1" customWidth="1"/>
    <col min="6" max="6" width="10.570312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12" style="2" customWidth="1"/>
    <col min="12" max="12" width="12.42578125" style="2" bestFit="1" customWidth="1"/>
    <col min="13" max="13" width="12" style="2" bestFit="1" customWidth="1"/>
    <col min="14" max="14" width="12.7109375" style="2" bestFit="1" customWidth="1"/>
    <col min="15" max="15" width="12" style="2" bestFit="1" customWidth="1"/>
    <col min="16" max="16384" width="11.42578125" style="2"/>
  </cols>
  <sheetData>
    <row r="1" spans="1:15" ht="15.75" x14ac:dyDescent="0.25">
      <c r="A1" s="1" t="s">
        <v>43</v>
      </c>
      <c r="B1" s="3" t="s">
        <v>9</v>
      </c>
      <c r="C1" s="3" t="s">
        <v>10</v>
      </c>
      <c r="D1" s="1" t="s">
        <v>11</v>
      </c>
      <c r="E1" s="3" t="s">
        <v>10</v>
      </c>
      <c r="F1" s="3" t="s">
        <v>12</v>
      </c>
      <c r="G1" s="1" t="s">
        <v>10</v>
      </c>
      <c r="H1" s="3" t="s">
        <v>13</v>
      </c>
      <c r="I1" s="3" t="s">
        <v>10</v>
      </c>
      <c r="J1" s="3" t="s">
        <v>14</v>
      </c>
      <c r="K1" s="3" t="s">
        <v>10</v>
      </c>
      <c r="L1" s="1" t="s">
        <v>15</v>
      </c>
      <c r="M1" s="3" t="s">
        <v>10</v>
      </c>
      <c r="N1" s="3" t="s">
        <v>16</v>
      </c>
      <c r="O1" s="1" t="s">
        <v>10</v>
      </c>
    </row>
    <row r="2" spans="1:15" x14ac:dyDescent="0.25">
      <c r="A2" s="16" t="s">
        <v>44</v>
      </c>
      <c r="B2" s="17">
        <v>940.97699999999998</v>
      </c>
      <c r="C2" s="17">
        <f>IFERROR(B2/B$30*100,"")</f>
        <v>1.275987005497184</v>
      </c>
      <c r="D2" s="17">
        <v>269.59100000000001</v>
      </c>
      <c r="E2" s="17">
        <f>IFERROR(D2/D$30*100,"")</f>
        <v>1.208256937065012</v>
      </c>
      <c r="F2" s="17">
        <v>117.64700000000001</v>
      </c>
      <c r="G2" s="17">
        <f>IFERROR(F2/F$30*100,"")</f>
        <v>0.77614620552796443</v>
      </c>
      <c r="H2" s="17">
        <v>553.73900000000003</v>
      </c>
      <c r="I2" s="17">
        <f>IFERROR(H2/H$30*100,"")</f>
        <v>1.5265578091013601</v>
      </c>
      <c r="J2" s="17">
        <f>IFERROR(SUM(L2,N2),"")</f>
        <v>541.40300000000002</v>
      </c>
      <c r="K2" s="17">
        <f>J2/J$30*100</f>
        <v>1.7908465556661095</v>
      </c>
      <c r="L2" s="17">
        <v>204.24799999999999</v>
      </c>
      <c r="M2" s="17">
        <f>IFERROR(L2/L$30*100,"")</f>
        <v>1.9794311587320659</v>
      </c>
      <c r="N2" s="17">
        <v>337.15499999999997</v>
      </c>
      <c r="O2" s="17">
        <f>IFERROR(N2/N$30*100,"")</f>
        <v>1.6931265555039983</v>
      </c>
    </row>
    <row r="3" spans="1:15" x14ac:dyDescent="0.25">
      <c r="A3" s="2" t="s">
        <v>45</v>
      </c>
      <c r="B3" s="8">
        <v>2245.71</v>
      </c>
      <c r="C3" s="7">
        <f t="shared" ref="C3:E29" si="0">IFERROR(B3/B$30*100,"")</f>
        <v>3.0452357263940364</v>
      </c>
      <c r="D3" s="8">
        <v>684.77</v>
      </c>
      <c r="E3" s="7">
        <f t="shared" si="0"/>
        <v>3.0690123290243672</v>
      </c>
      <c r="F3" s="7">
        <v>440.84</v>
      </c>
      <c r="G3" s="7">
        <f t="shared" ref="G3:G29" si="1">IFERROR(F3/F$30*100,"")</f>
        <v>2.9083299467470298</v>
      </c>
      <c r="H3" s="7">
        <v>1120.0999999999999</v>
      </c>
      <c r="I3" s="7">
        <f t="shared" ref="I3:I29" si="2">IFERROR(H3/H$30*100,"")</f>
        <v>3.0879121787962078</v>
      </c>
      <c r="J3" s="7">
        <f t="shared" ref="J3:J40" si="3">IFERROR(SUM(L3,N3),"")</f>
        <v>893.96</v>
      </c>
      <c r="K3" s="7">
        <f t="shared" ref="K3:K29" si="4">J3/J$30*100</f>
        <v>2.9570305057476132</v>
      </c>
      <c r="L3" s="8">
        <v>358.41</v>
      </c>
      <c r="M3" s="7">
        <f t="shared" ref="M3:M29" si="5">IFERROR(L3/L$30*100,"")</f>
        <v>3.4734632486054204</v>
      </c>
      <c r="N3" s="7">
        <v>535.54999999999995</v>
      </c>
      <c r="O3" s="7">
        <f t="shared" ref="O3:O29" si="6">IFERROR(N3/N$30*100,"")</f>
        <v>2.689427494179728</v>
      </c>
    </row>
    <row r="4" spans="1:15" x14ac:dyDescent="0.25">
      <c r="A4" s="2" t="s">
        <v>46</v>
      </c>
      <c r="B4" s="8">
        <v>574.29999999999995</v>
      </c>
      <c r="C4" s="7">
        <f t="shared" si="0"/>
        <v>0.77876434520400895</v>
      </c>
      <c r="D4" s="8">
        <v>107.45</v>
      </c>
      <c r="E4" s="7">
        <f t="shared" si="0"/>
        <v>0.4815710015825288</v>
      </c>
      <c r="F4" s="7">
        <v>68.17</v>
      </c>
      <c r="G4" s="7">
        <f t="shared" si="1"/>
        <v>0.44973426292928287</v>
      </c>
      <c r="H4" s="7">
        <v>398.68</v>
      </c>
      <c r="I4" s="7">
        <f t="shared" si="2"/>
        <v>1.0990883201879047</v>
      </c>
      <c r="J4" s="7">
        <f t="shared" si="3"/>
        <v>370.88</v>
      </c>
      <c r="K4" s="7">
        <f t="shared" si="4"/>
        <v>1.2267925566822617</v>
      </c>
      <c r="L4" s="8">
        <v>168.47</v>
      </c>
      <c r="M4" s="7">
        <f t="shared" si="5"/>
        <v>1.632695386547683</v>
      </c>
      <c r="N4" s="7">
        <v>202.41</v>
      </c>
      <c r="O4" s="7">
        <f t="shared" si="6"/>
        <v>1.0164634844494795</v>
      </c>
    </row>
    <row r="5" spans="1:15" x14ac:dyDescent="0.25">
      <c r="A5" s="2" t="s">
        <v>47</v>
      </c>
      <c r="B5" s="8">
        <v>1369.59</v>
      </c>
      <c r="C5" s="7">
        <f t="shared" si="0"/>
        <v>1.8571963425874261</v>
      </c>
      <c r="D5" s="8">
        <v>407.92</v>
      </c>
      <c r="E5" s="7">
        <f t="shared" si="0"/>
        <v>1.8282218982368093</v>
      </c>
      <c r="F5" s="7">
        <v>303.77</v>
      </c>
      <c r="G5" s="7">
        <f t="shared" si="1"/>
        <v>2.0040454312751685</v>
      </c>
      <c r="H5" s="7">
        <v>657.91</v>
      </c>
      <c r="I5" s="7">
        <f t="shared" si="2"/>
        <v>1.8137383283205188</v>
      </c>
      <c r="J5" s="7">
        <f t="shared" si="3"/>
        <v>568.47</v>
      </c>
      <c r="K5" s="7">
        <f t="shared" si="4"/>
        <v>1.8803784639159982</v>
      </c>
      <c r="L5" s="8">
        <v>210.81</v>
      </c>
      <c r="M5" s="7">
        <f t="shared" si="5"/>
        <v>2.0430255501758006</v>
      </c>
      <c r="N5" s="7">
        <v>357.66</v>
      </c>
      <c r="O5" s="7">
        <f t="shared" si="6"/>
        <v>1.7960986603833848</v>
      </c>
    </row>
    <row r="6" spans="1:15" x14ac:dyDescent="0.25">
      <c r="A6" s="2" t="s">
        <v>48</v>
      </c>
      <c r="B6" s="8">
        <v>1434.87</v>
      </c>
      <c r="C6" s="7">
        <f t="shared" si="0"/>
        <v>1.9457175622547038</v>
      </c>
      <c r="D6" s="8">
        <v>495.52</v>
      </c>
      <c r="E6" s="7">
        <f t="shared" si="0"/>
        <v>2.2208288757950179</v>
      </c>
      <c r="F6" s="7">
        <v>278.82</v>
      </c>
      <c r="G6" s="7">
        <f t="shared" si="1"/>
        <v>1.839444142437181</v>
      </c>
      <c r="H6" s="7">
        <v>660.53</v>
      </c>
      <c r="I6" s="7">
        <f t="shared" si="2"/>
        <v>1.8209611922687787</v>
      </c>
      <c r="J6" s="7">
        <f t="shared" si="3"/>
        <v>612.99</v>
      </c>
      <c r="K6" s="7">
        <f t="shared" si="4"/>
        <v>2.0276412028706314</v>
      </c>
      <c r="L6" s="8">
        <v>66.16</v>
      </c>
      <c r="M6" s="7">
        <f t="shared" si="5"/>
        <v>0.64117722309013303</v>
      </c>
      <c r="N6" s="7">
        <v>546.83000000000004</v>
      </c>
      <c r="O6" s="7">
        <f t="shared" si="6"/>
        <v>2.746073450923912</v>
      </c>
    </row>
    <row r="7" spans="1:15" x14ac:dyDescent="0.25">
      <c r="A7" s="2" t="s">
        <v>49</v>
      </c>
      <c r="B7" s="8">
        <v>10836.2</v>
      </c>
      <c r="C7" s="7">
        <f t="shared" si="0"/>
        <v>14.694142778164171</v>
      </c>
      <c r="D7" s="8">
        <v>3225.14</v>
      </c>
      <c r="E7" s="7">
        <f t="shared" si="0"/>
        <v>14.454480223768048</v>
      </c>
      <c r="F7" s="7">
        <v>2572.4899999999998</v>
      </c>
      <c r="G7" s="7">
        <f t="shared" si="1"/>
        <v>16.971349479873123</v>
      </c>
      <c r="H7" s="7">
        <v>5038.57</v>
      </c>
      <c r="I7" s="7">
        <f t="shared" si="2"/>
        <v>13.890421986177312</v>
      </c>
      <c r="J7" s="7">
        <f t="shared" si="3"/>
        <v>4337.7300000000005</v>
      </c>
      <c r="K7" s="7">
        <f t="shared" si="4"/>
        <v>14.34829291656964</v>
      </c>
      <c r="L7" s="8">
        <v>624.91</v>
      </c>
      <c r="M7" s="7">
        <f t="shared" si="5"/>
        <v>6.0561979818811222</v>
      </c>
      <c r="N7" s="7">
        <v>3712.82</v>
      </c>
      <c r="O7" s="7">
        <f t="shared" si="6"/>
        <v>18.645056836785322</v>
      </c>
    </row>
    <row r="8" spans="1:15" x14ac:dyDescent="0.25">
      <c r="A8" s="2" t="s">
        <v>50</v>
      </c>
      <c r="B8" s="8">
        <v>241.36</v>
      </c>
      <c r="C8" s="7">
        <f t="shared" si="0"/>
        <v>0.32728985261786459</v>
      </c>
      <c r="D8" s="8">
        <v>66.78</v>
      </c>
      <c r="E8" s="7">
        <f t="shared" si="0"/>
        <v>0.2992955931659495</v>
      </c>
      <c r="F8" s="7">
        <v>46.89</v>
      </c>
      <c r="G8" s="7">
        <f t="shared" si="1"/>
        <v>0.30934486707868664</v>
      </c>
      <c r="H8" s="7">
        <v>127.69</v>
      </c>
      <c r="I8" s="7">
        <f t="shared" si="2"/>
        <v>0.3520181288371465</v>
      </c>
      <c r="J8" s="7">
        <f t="shared" si="3"/>
        <v>112.07</v>
      </c>
      <c r="K8" s="7">
        <f t="shared" si="4"/>
        <v>0.37070384444397397</v>
      </c>
      <c r="L8" s="8">
        <v>28.72</v>
      </c>
      <c r="M8" s="7">
        <f t="shared" si="5"/>
        <v>0.2783344898299368</v>
      </c>
      <c r="N8" s="7">
        <v>83.35</v>
      </c>
      <c r="O8" s="7">
        <f t="shared" si="6"/>
        <v>0.4185674197364958</v>
      </c>
    </row>
    <row r="9" spans="1:15" x14ac:dyDescent="0.25">
      <c r="A9" s="2" t="s">
        <v>51</v>
      </c>
      <c r="B9" s="8">
        <v>6525.96</v>
      </c>
      <c r="C9" s="7">
        <f t="shared" si="0"/>
        <v>8.8493556786131897</v>
      </c>
      <c r="D9" s="8">
        <v>1973.82</v>
      </c>
      <c r="E9" s="7">
        <f t="shared" si="0"/>
        <v>8.8462957128304041</v>
      </c>
      <c r="F9" s="7">
        <v>1804.55</v>
      </c>
      <c r="G9" s="7">
        <f t="shared" si="1"/>
        <v>11.905060351606824</v>
      </c>
      <c r="H9" s="7">
        <v>2747.59</v>
      </c>
      <c r="I9" s="7">
        <f t="shared" si="2"/>
        <v>7.5746063952670957</v>
      </c>
      <c r="J9" s="7">
        <f t="shared" si="3"/>
        <v>2329.41</v>
      </c>
      <c r="K9" s="7">
        <f t="shared" si="4"/>
        <v>7.7051953447509351</v>
      </c>
      <c r="L9" s="8">
        <v>818.55</v>
      </c>
      <c r="M9" s="7">
        <f t="shared" si="5"/>
        <v>7.9328236995227996</v>
      </c>
      <c r="N9" s="7">
        <v>1510.86</v>
      </c>
      <c r="O9" s="7">
        <f t="shared" si="6"/>
        <v>7.5872438126344584</v>
      </c>
    </row>
    <row r="10" spans="1:15" x14ac:dyDescent="0.25">
      <c r="A10" s="2" t="s">
        <v>52</v>
      </c>
      <c r="B10" s="8">
        <v>622.4</v>
      </c>
      <c r="C10" s="7">
        <f t="shared" si="0"/>
        <v>0.84398907967086056</v>
      </c>
      <c r="D10" s="8">
        <v>133.5</v>
      </c>
      <c r="E10" s="7">
        <f t="shared" si="0"/>
        <v>0.59832227744316058</v>
      </c>
      <c r="F10" s="7">
        <v>148.30000000000001</v>
      </c>
      <c r="G10" s="7">
        <f t="shared" si="1"/>
        <v>0.97837158856406981</v>
      </c>
      <c r="H10" s="7">
        <v>340.6</v>
      </c>
      <c r="I10" s="7">
        <f t="shared" si="2"/>
        <v>0.93897231327380459</v>
      </c>
      <c r="J10" s="7">
        <f t="shared" si="3"/>
        <v>245.6</v>
      </c>
      <c r="K10" s="7">
        <f t="shared" si="4"/>
        <v>0.8123928276562864</v>
      </c>
      <c r="L10" s="8">
        <v>156.19999999999999</v>
      </c>
      <c r="M10" s="7">
        <f t="shared" si="5"/>
        <v>1.5137829843814807</v>
      </c>
      <c r="N10" s="7">
        <v>89.4</v>
      </c>
      <c r="O10" s="7">
        <f t="shared" si="6"/>
        <v>0.44894933802570763</v>
      </c>
    </row>
    <row r="11" spans="1:15" x14ac:dyDescent="0.25">
      <c r="A11" s="16" t="s">
        <v>53</v>
      </c>
      <c r="B11" s="17">
        <v>6294.64</v>
      </c>
      <c r="C11" s="17">
        <f t="shared" si="0"/>
        <v>8.5356803027946437</v>
      </c>
      <c r="D11" s="17">
        <v>2336.3200000000002</v>
      </c>
      <c r="E11" s="17">
        <f t="shared" si="0"/>
        <v>10.470953582292172</v>
      </c>
      <c r="F11" s="17">
        <v>833.9</v>
      </c>
      <c r="G11" s="17">
        <f t="shared" si="1"/>
        <v>5.5014434774347798</v>
      </c>
      <c r="H11" s="17">
        <v>3124.42</v>
      </c>
      <c r="I11" s="17">
        <f t="shared" si="2"/>
        <v>8.6134582355811524</v>
      </c>
      <c r="J11" s="17">
        <f t="shared" si="3"/>
        <v>2840.86</v>
      </c>
      <c r="K11" s="17">
        <f t="shared" si="4"/>
        <v>9.3969637148845191</v>
      </c>
      <c r="L11" s="17">
        <v>2055.27</v>
      </c>
      <c r="M11" s="17">
        <f t="shared" si="5"/>
        <v>19.918263471893255</v>
      </c>
      <c r="N11" s="17">
        <v>785.59</v>
      </c>
      <c r="O11" s="17">
        <f t="shared" si="6"/>
        <v>3.9450795353424573</v>
      </c>
    </row>
    <row r="12" spans="1:15" x14ac:dyDescent="0.25">
      <c r="A12" s="2" t="s">
        <v>54</v>
      </c>
      <c r="B12" s="8">
        <v>16806.900000000001</v>
      </c>
      <c r="C12" s="7">
        <f t="shared" si="0"/>
        <v>22.790552800642974</v>
      </c>
      <c r="D12" s="8">
        <v>4782.53</v>
      </c>
      <c r="E12" s="7">
        <f t="shared" si="0"/>
        <v>21.434413794308902</v>
      </c>
      <c r="F12" s="7">
        <v>3003.32</v>
      </c>
      <c r="G12" s="7">
        <f t="shared" si="1"/>
        <v>19.813640993703586</v>
      </c>
      <c r="H12" s="7">
        <v>9021.0499999999993</v>
      </c>
      <c r="I12" s="7">
        <f t="shared" si="2"/>
        <v>24.869395732996633</v>
      </c>
      <c r="J12" s="7">
        <f t="shared" si="3"/>
        <v>6904.37</v>
      </c>
      <c r="K12" s="7">
        <f t="shared" si="4"/>
        <v>22.838194900184178</v>
      </c>
      <c r="L12" s="8">
        <v>3739.77</v>
      </c>
      <c r="M12" s="7">
        <f t="shared" si="5"/>
        <v>36.243279074906084</v>
      </c>
      <c r="N12" s="7">
        <v>3164.6</v>
      </c>
      <c r="O12" s="7">
        <f t="shared" si="6"/>
        <v>15.892003077361904</v>
      </c>
    </row>
    <row r="13" spans="1:15" x14ac:dyDescent="0.25">
      <c r="A13" s="2" t="s">
        <v>55</v>
      </c>
      <c r="B13" s="8">
        <v>415</v>
      </c>
      <c r="C13" s="7">
        <f t="shared" si="0"/>
        <v>0.56274978801961295</v>
      </c>
      <c r="D13" s="8">
        <v>145</v>
      </c>
      <c r="E13" s="7">
        <f t="shared" si="0"/>
        <v>0.64986314778470622</v>
      </c>
      <c r="F13" s="7">
        <v>115</v>
      </c>
      <c r="G13" s="7">
        <f t="shared" si="1"/>
        <v>0.75868329524523281</v>
      </c>
      <c r="H13" s="7">
        <v>155</v>
      </c>
      <c r="I13" s="7">
        <f t="shared" si="2"/>
        <v>0.42730683663370439</v>
      </c>
      <c r="J13" s="7">
        <f t="shared" si="3"/>
        <v>131</v>
      </c>
      <c r="K13" s="7">
        <f t="shared" si="4"/>
        <v>0.43332027859516903</v>
      </c>
      <c r="L13" s="8">
        <v>60</v>
      </c>
      <c r="M13" s="7">
        <f t="shared" si="5"/>
        <v>0.58147873919903237</v>
      </c>
      <c r="N13" s="7">
        <v>71</v>
      </c>
      <c r="O13" s="7">
        <f t="shared" si="6"/>
        <v>0.35654813198909668</v>
      </c>
    </row>
    <row r="14" spans="1:15" x14ac:dyDescent="0.25">
      <c r="A14" s="2" t="s">
        <v>56</v>
      </c>
      <c r="B14" s="8">
        <v>5999</v>
      </c>
      <c r="C14" s="7">
        <f t="shared" si="0"/>
        <v>8.1347854899509837</v>
      </c>
      <c r="D14" s="8">
        <v>1577</v>
      </c>
      <c r="E14" s="7">
        <f t="shared" si="0"/>
        <v>7.0678219590102174</v>
      </c>
      <c r="F14" s="7">
        <v>1517</v>
      </c>
      <c r="G14" s="7">
        <f t="shared" si="1"/>
        <v>10.008022251191463</v>
      </c>
      <c r="H14" s="7">
        <v>2904</v>
      </c>
      <c r="I14" s="7">
        <f t="shared" si="2"/>
        <v>8.0058003457050155</v>
      </c>
      <c r="J14" s="7">
        <f t="shared" si="3"/>
        <v>2289</v>
      </c>
      <c r="K14" s="7">
        <f t="shared" si="4"/>
        <v>7.5715276160636797</v>
      </c>
      <c r="L14" s="8">
        <v>481</v>
      </c>
      <c r="M14" s="7">
        <f t="shared" si="5"/>
        <v>4.6615212259122432</v>
      </c>
      <c r="N14" s="7">
        <v>1808</v>
      </c>
      <c r="O14" s="7">
        <f t="shared" si="6"/>
        <v>9.0794228540322077</v>
      </c>
    </row>
    <row r="15" spans="1:15" x14ac:dyDescent="0.25">
      <c r="A15" s="2" t="s">
        <v>57</v>
      </c>
      <c r="B15" s="8">
        <v>82.27</v>
      </c>
      <c r="C15" s="7">
        <f t="shared" si="0"/>
        <v>0.11156006038644231</v>
      </c>
      <c r="D15" s="8">
        <v>24.73</v>
      </c>
      <c r="E15" s="7">
        <f t="shared" si="0"/>
        <v>0.11083528030838471</v>
      </c>
      <c r="F15" s="7">
        <v>14.31</v>
      </c>
      <c r="G15" s="7">
        <f t="shared" si="1"/>
        <v>9.4406590912689409E-2</v>
      </c>
      <c r="H15" s="7">
        <v>43.23</v>
      </c>
      <c r="I15" s="7">
        <f t="shared" si="2"/>
        <v>0.11917725514629057</v>
      </c>
      <c r="J15" s="7">
        <f t="shared" si="3"/>
        <v>38.76</v>
      </c>
      <c r="K15" s="7">
        <f t="shared" si="4"/>
        <v>0.12820987784999047</v>
      </c>
      <c r="L15" s="8">
        <v>0.1</v>
      </c>
      <c r="M15" s="7">
        <f t="shared" si="5"/>
        <v>9.6913123199838733E-4</v>
      </c>
      <c r="N15" s="7">
        <v>38.659999999999997</v>
      </c>
      <c r="O15" s="7">
        <f t="shared" si="6"/>
        <v>0.19414296877040108</v>
      </c>
    </row>
    <row r="16" spans="1:15" x14ac:dyDescent="0.25">
      <c r="A16" s="2" t="s">
        <v>58</v>
      </c>
      <c r="B16" s="8">
        <v>368.06</v>
      </c>
      <c r="C16" s="7">
        <f t="shared" si="0"/>
        <v>0.49909804091204518</v>
      </c>
      <c r="D16" s="8">
        <v>100.53</v>
      </c>
      <c r="E16" s="7">
        <f t="shared" si="0"/>
        <v>0.4505568430813553</v>
      </c>
      <c r="F16" s="7">
        <v>59.73</v>
      </c>
      <c r="G16" s="7">
        <f t="shared" si="1"/>
        <v>0.39405350630432828</v>
      </c>
      <c r="H16" s="7">
        <v>207.8</v>
      </c>
      <c r="I16" s="7">
        <f t="shared" si="2"/>
        <v>0.57286684291925016</v>
      </c>
      <c r="J16" s="7">
        <f t="shared" si="3"/>
        <v>180.97</v>
      </c>
      <c r="K16" s="7">
        <f t="shared" si="4"/>
        <v>0.59861046425471565</v>
      </c>
      <c r="L16" s="8">
        <v>61.93</v>
      </c>
      <c r="M16" s="7">
        <f t="shared" si="5"/>
        <v>0.60018297197660131</v>
      </c>
      <c r="N16" s="7">
        <v>119.04</v>
      </c>
      <c r="O16" s="7">
        <f t="shared" si="6"/>
        <v>0.59779562861946578</v>
      </c>
    </row>
    <row r="17" spans="1:15" x14ac:dyDescent="0.25">
      <c r="A17" s="2" t="s">
        <v>59</v>
      </c>
      <c r="B17" s="8">
        <v>623.52</v>
      </c>
      <c r="C17" s="7">
        <f t="shared" si="0"/>
        <v>0.84550782608672082</v>
      </c>
      <c r="D17" s="8">
        <v>164.6</v>
      </c>
      <c r="E17" s="7">
        <f t="shared" si="0"/>
        <v>0.73770671810594923</v>
      </c>
      <c r="F17" s="7">
        <v>130.52000000000001</v>
      </c>
      <c r="G17" s="7">
        <f t="shared" si="1"/>
        <v>0.86107255387311132</v>
      </c>
      <c r="H17" s="7">
        <v>328.4</v>
      </c>
      <c r="I17" s="7">
        <f t="shared" si="2"/>
        <v>0.9053391300032807</v>
      </c>
      <c r="J17" s="7">
        <f t="shared" si="3"/>
        <v>281.23</v>
      </c>
      <c r="K17" s="7">
        <f t="shared" si="4"/>
        <v>0.93024932785739989</v>
      </c>
      <c r="L17" s="8">
        <v>69.25</v>
      </c>
      <c r="M17" s="7">
        <f t="shared" si="5"/>
        <v>0.67112337815888323</v>
      </c>
      <c r="N17" s="7">
        <v>211.98</v>
      </c>
      <c r="O17" s="7">
        <f t="shared" si="6"/>
        <v>1.0645221551978692</v>
      </c>
    </row>
    <row r="18" spans="1:15" x14ac:dyDescent="0.25">
      <c r="A18" s="2" t="s">
        <v>60</v>
      </c>
      <c r="B18" s="8">
        <v>183.56</v>
      </c>
      <c r="C18" s="7">
        <f t="shared" si="0"/>
        <v>0.24891168937079558</v>
      </c>
      <c r="D18" s="8">
        <v>45.54</v>
      </c>
      <c r="E18" s="7">
        <f t="shared" si="0"/>
        <v>0.20410184655252081</v>
      </c>
      <c r="F18" s="7">
        <v>39.71</v>
      </c>
      <c r="G18" s="7">
        <f t="shared" si="1"/>
        <v>0.26197664047120167</v>
      </c>
      <c r="H18" s="7">
        <v>98.32</v>
      </c>
      <c r="I18" s="7">
        <f t="shared" si="2"/>
        <v>0.27105037534081167</v>
      </c>
      <c r="J18" s="7">
        <f t="shared" si="3"/>
        <v>76.77</v>
      </c>
      <c r="K18" s="7">
        <f t="shared" si="4"/>
        <v>0.25393891441031397</v>
      </c>
      <c r="L18" s="8">
        <v>21.56</v>
      </c>
      <c r="M18" s="7">
        <f t="shared" si="5"/>
        <v>0.20894469361885229</v>
      </c>
      <c r="N18" s="7">
        <v>55.21</v>
      </c>
      <c r="O18" s="7">
        <f t="shared" si="6"/>
        <v>0.27725383615659194</v>
      </c>
    </row>
    <row r="19" spans="1:15" x14ac:dyDescent="0.25">
      <c r="A19" s="2" t="s">
        <v>61</v>
      </c>
      <c r="B19" s="8">
        <v>869.7</v>
      </c>
      <c r="C19" s="7">
        <f t="shared" si="0"/>
        <v>1.1793337123871264</v>
      </c>
      <c r="D19" s="8">
        <v>260.39999999999998</v>
      </c>
      <c r="E19" s="7">
        <f t="shared" si="0"/>
        <v>1.167064577125086</v>
      </c>
      <c r="F19" s="7">
        <v>149.69999999999999</v>
      </c>
      <c r="G19" s="7">
        <f t="shared" si="1"/>
        <v>0.98760773302792471</v>
      </c>
      <c r="H19" s="7">
        <v>459.5</v>
      </c>
      <c r="I19" s="7">
        <f t="shared" si="2"/>
        <v>1.2667580092463688</v>
      </c>
      <c r="J19" s="7">
        <f t="shared" si="3"/>
        <v>405.8</v>
      </c>
      <c r="K19" s="7">
        <f t="shared" si="4"/>
        <v>1.3423005271291573</v>
      </c>
      <c r="L19" s="8">
        <v>140.30000000000001</v>
      </c>
      <c r="M19" s="7">
        <f t="shared" si="5"/>
        <v>1.3596911184937377</v>
      </c>
      <c r="N19" s="7">
        <v>265.5</v>
      </c>
      <c r="O19" s="7">
        <f t="shared" si="6"/>
        <v>1.3332891414521855</v>
      </c>
    </row>
    <row r="20" spans="1:15" x14ac:dyDescent="0.25">
      <c r="A20" s="2" t="s">
        <v>62</v>
      </c>
      <c r="B20" s="8">
        <v>14.23</v>
      </c>
      <c r="C20" s="7">
        <f t="shared" si="0"/>
        <v>1.9296215622937575E-2</v>
      </c>
      <c r="D20" s="8">
        <v>4.3899999999999997</v>
      </c>
      <c r="E20" s="7">
        <f t="shared" si="0"/>
        <v>1.9675167026033516E-2</v>
      </c>
      <c r="F20" s="7">
        <v>3.15</v>
      </c>
      <c r="G20" s="7">
        <f t="shared" si="1"/>
        <v>2.0781325043673766E-2</v>
      </c>
      <c r="H20" s="7">
        <v>6.7</v>
      </c>
      <c r="I20" s="7">
        <f t="shared" si="2"/>
        <v>1.8470682615779478E-2</v>
      </c>
      <c r="J20" s="7">
        <f t="shared" si="3"/>
        <v>6.12</v>
      </c>
      <c r="K20" s="7">
        <f t="shared" si="4"/>
        <v>2.0243664923682708E-2</v>
      </c>
      <c r="L20" s="8">
        <v>0.19</v>
      </c>
      <c r="M20" s="7">
        <f t="shared" si="5"/>
        <v>1.841349340796936E-3</v>
      </c>
      <c r="N20" s="7">
        <v>5.93</v>
      </c>
      <c r="O20" s="7">
        <f t="shared" si="6"/>
        <v>2.9779301728103422E-2</v>
      </c>
    </row>
    <row r="21" spans="1:15" x14ac:dyDescent="0.25">
      <c r="A21" s="2" t="s">
        <v>63</v>
      </c>
      <c r="B21" s="8">
        <v>3739</v>
      </c>
      <c r="C21" s="7">
        <f t="shared" si="0"/>
        <v>5.0701721865188745</v>
      </c>
      <c r="D21" s="8">
        <v>1518</v>
      </c>
      <c r="E21" s="7">
        <f t="shared" si="0"/>
        <v>6.8033948850840273</v>
      </c>
      <c r="F21" s="7">
        <v>510</v>
      </c>
      <c r="G21" s="7">
        <f t="shared" si="1"/>
        <v>3.3645954832614668</v>
      </c>
      <c r="H21" s="7">
        <v>1711</v>
      </c>
      <c r="I21" s="7">
        <f t="shared" si="2"/>
        <v>4.7169161127759232</v>
      </c>
      <c r="J21" s="7">
        <f t="shared" si="3"/>
        <v>1597</v>
      </c>
      <c r="K21" s="7">
        <f t="shared" si="4"/>
        <v>5.2825380527975954</v>
      </c>
      <c r="L21" s="8">
        <v>45</v>
      </c>
      <c r="M21" s="7">
        <f t="shared" si="5"/>
        <v>0.43610905439927428</v>
      </c>
      <c r="N21" s="7">
        <v>1552</v>
      </c>
      <c r="O21" s="7">
        <f t="shared" si="6"/>
        <v>7.793840857001098</v>
      </c>
    </row>
    <row r="22" spans="1:15" x14ac:dyDescent="0.25">
      <c r="A22" s="2" t="s">
        <v>64</v>
      </c>
      <c r="B22" s="8">
        <v>1835.47</v>
      </c>
      <c r="C22" s="7">
        <f t="shared" si="0"/>
        <v>2.488940610641829</v>
      </c>
      <c r="D22" s="8">
        <v>577.24</v>
      </c>
      <c r="E22" s="7">
        <f t="shared" si="0"/>
        <v>2.5870827822568536</v>
      </c>
      <c r="F22" s="7">
        <v>426.56</v>
      </c>
      <c r="G22" s="7">
        <f t="shared" si="1"/>
        <v>2.8141212732157088</v>
      </c>
      <c r="H22" s="7">
        <v>831.68</v>
      </c>
      <c r="I22" s="7">
        <f t="shared" si="2"/>
        <v>2.2927906444614141</v>
      </c>
      <c r="J22" s="7">
        <f t="shared" si="3"/>
        <v>699.78</v>
      </c>
      <c r="K22" s="7">
        <f t="shared" si="4"/>
        <v>2.3147241569108958</v>
      </c>
      <c r="L22" s="8">
        <v>156.75</v>
      </c>
      <c r="M22" s="7">
        <f t="shared" si="5"/>
        <v>1.5191132061574721</v>
      </c>
      <c r="N22" s="7">
        <v>543.03</v>
      </c>
      <c r="O22" s="7">
        <f t="shared" si="6"/>
        <v>2.726990593155481</v>
      </c>
    </row>
    <row r="23" spans="1:15" x14ac:dyDescent="0.25">
      <c r="A23" s="2" t="s">
        <v>65</v>
      </c>
      <c r="B23" s="8">
        <v>6267.46</v>
      </c>
      <c r="C23" s="7">
        <f t="shared" si="0"/>
        <v>8.4988235817383231</v>
      </c>
      <c r="D23" s="8">
        <v>1863.33</v>
      </c>
      <c r="E23" s="7">
        <f t="shared" si="0"/>
        <v>8.3510999942184583</v>
      </c>
      <c r="F23" s="7">
        <v>1517.75</v>
      </c>
      <c r="G23" s="7">
        <f t="shared" si="1"/>
        <v>10.012970185725671</v>
      </c>
      <c r="H23" s="7">
        <v>2886.39</v>
      </c>
      <c r="I23" s="7">
        <f t="shared" si="2"/>
        <v>7.9572527754268245</v>
      </c>
      <c r="J23" s="7">
        <f t="shared" si="3"/>
        <v>2395.7999999999997</v>
      </c>
      <c r="K23" s="7">
        <f t="shared" si="4"/>
        <v>7.9247994157122577</v>
      </c>
      <c r="L23" s="8">
        <v>152.47</v>
      </c>
      <c r="M23" s="7">
        <f t="shared" si="5"/>
        <v>1.4776343894279411</v>
      </c>
      <c r="N23" s="7">
        <v>2243.33</v>
      </c>
      <c r="O23" s="7">
        <f t="shared" si="6"/>
        <v>11.265565083592961</v>
      </c>
    </row>
    <row r="24" spans="1:15" x14ac:dyDescent="0.25">
      <c r="A24" s="2" t="s">
        <v>66</v>
      </c>
      <c r="B24" s="8">
        <v>1527.72</v>
      </c>
      <c r="C24" s="7">
        <f t="shared" si="0"/>
        <v>2.0716243521766824</v>
      </c>
      <c r="D24" s="8">
        <v>491.8</v>
      </c>
      <c r="E24" s="7">
        <f t="shared" si="0"/>
        <v>2.2041565246932309</v>
      </c>
      <c r="F24" s="7">
        <v>208.36</v>
      </c>
      <c r="G24" s="7">
        <f t="shared" si="1"/>
        <v>1.3746021860634499</v>
      </c>
      <c r="H24" s="7">
        <v>827.56</v>
      </c>
      <c r="I24" s="7">
        <f t="shared" si="2"/>
        <v>2.2814325530618604</v>
      </c>
      <c r="J24" s="7">
        <f t="shared" si="3"/>
        <v>690.15</v>
      </c>
      <c r="K24" s="7">
        <f t="shared" si="4"/>
        <v>2.2828701547515715</v>
      </c>
      <c r="L24" s="8">
        <v>471.31</v>
      </c>
      <c r="M24" s="7">
        <f t="shared" si="5"/>
        <v>4.5676124095315993</v>
      </c>
      <c r="N24" s="7">
        <v>218.84</v>
      </c>
      <c r="O24" s="7">
        <f t="shared" si="6"/>
        <v>1.0989717352745623</v>
      </c>
    </row>
    <row r="25" spans="1:15" x14ac:dyDescent="0.25">
      <c r="A25" s="2" t="s">
        <v>67</v>
      </c>
      <c r="B25" s="8">
        <v>1814.7</v>
      </c>
      <c r="C25" s="7">
        <f t="shared" si="0"/>
        <v>2.4607760007691368</v>
      </c>
      <c r="D25" s="8">
        <v>336.2</v>
      </c>
      <c r="E25" s="7">
        <f t="shared" si="0"/>
        <v>1.5067861398980567</v>
      </c>
      <c r="F25" s="7">
        <v>224.5</v>
      </c>
      <c r="G25" s="7">
        <f t="shared" si="1"/>
        <v>1.4810817372396068</v>
      </c>
      <c r="H25" s="7">
        <v>1254</v>
      </c>
      <c r="I25" s="7">
        <f t="shared" si="2"/>
        <v>3.4570501492817112</v>
      </c>
      <c r="J25" s="7">
        <f t="shared" si="3"/>
        <v>1097.6000000000001</v>
      </c>
      <c r="K25" s="7">
        <f t="shared" si="4"/>
        <v>3.630628532717997</v>
      </c>
      <c r="L25" s="8">
        <v>40.9</v>
      </c>
      <c r="M25" s="7">
        <f t="shared" si="5"/>
        <v>0.39637467388734038</v>
      </c>
      <c r="N25" s="7">
        <v>1056.7</v>
      </c>
      <c r="O25" s="7">
        <f t="shared" si="6"/>
        <v>5.3065410010264573</v>
      </c>
    </row>
    <row r="26" spans="1:15" x14ac:dyDescent="0.25">
      <c r="A26" s="2" t="s">
        <v>68</v>
      </c>
      <c r="B26" s="8">
        <v>456.05</v>
      </c>
      <c r="C26" s="7">
        <f t="shared" si="0"/>
        <v>0.61841455620805907</v>
      </c>
      <c r="D26" s="8">
        <v>144.53</v>
      </c>
      <c r="E26" s="7">
        <f t="shared" si="0"/>
        <v>0.64775669482292131</v>
      </c>
      <c r="F26" s="7">
        <v>125.63</v>
      </c>
      <c r="G26" s="7">
        <f t="shared" si="1"/>
        <v>0.82881202071007476</v>
      </c>
      <c r="H26" s="7">
        <v>185.9</v>
      </c>
      <c r="I26" s="7">
        <f t="shared" si="2"/>
        <v>0.51249252213035901</v>
      </c>
      <c r="J26" s="7">
        <f t="shared" si="3"/>
        <v>154.51</v>
      </c>
      <c r="K26" s="7">
        <f t="shared" si="4"/>
        <v>0.51108638355526381</v>
      </c>
      <c r="L26" s="8">
        <v>59.82</v>
      </c>
      <c r="M26" s="7">
        <f t="shared" si="5"/>
        <v>0.57973430298143536</v>
      </c>
      <c r="N26" s="7">
        <v>94.69</v>
      </c>
      <c r="O26" s="7">
        <f t="shared" si="6"/>
        <v>0.47551468476123326</v>
      </c>
    </row>
    <row r="27" spans="1:15" x14ac:dyDescent="0.25">
      <c r="A27" s="2" t="s">
        <v>69</v>
      </c>
      <c r="B27" s="8">
        <v>429.72</v>
      </c>
      <c r="C27" s="7">
        <f t="shared" si="0"/>
        <v>0.58271045519948939</v>
      </c>
      <c r="D27" s="8">
        <v>119.49</v>
      </c>
      <c r="E27" s="7">
        <f t="shared" si="0"/>
        <v>0.53553205192272091</v>
      </c>
      <c r="F27" s="7">
        <v>85.2</v>
      </c>
      <c r="G27" s="7">
        <f t="shared" si="1"/>
        <v>0.56208536308603341</v>
      </c>
      <c r="H27" s="7">
        <v>225.03</v>
      </c>
      <c r="I27" s="7">
        <f t="shared" si="2"/>
        <v>0.62036682224311279</v>
      </c>
      <c r="J27" s="7">
        <f t="shared" si="3"/>
        <v>188.35000000000002</v>
      </c>
      <c r="K27" s="7">
        <f t="shared" si="4"/>
        <v>0.62302194254503884</v>
      </c>
      <c r="L27" s="8">
        <v>73.45</v>
      </c>
      <c r="M27" s="7">
        <f t="shared" si="5"/>
        <v>0.71182688990281551</v>
      </c>
      <c r="N27" s="7">
        <v>114.9</v>
      </c>
      <c r="O27" s="7">
        <f t="shared" si="6"/>
        <v>0.57700535726122826</v>
      </c>
    </row>
    <row r="28" spans="1:15" x14ac:dyDescent="0.25">
      <c r="A28" s="2" t="s">
        <v>70</v>
      </c>
      <c r="B28" s="8">
        <v>798.64</v>
      </c>
      <c r="C28" s="7">
        <f t="shared" si="0"/>
        <v>1.0829746763951416</v>
      </c>
      <c r="D28" s="8">
        <v>273.88</v>
      </c>
      <c r="E28" s="7">
        <f t="shared" si="0"/>
        <v>1.2274794407950023</v>
      </c>
      <c r="F28" s="7">
        <v>197.71</v>
      </c>
      <c r="G28" s="7">
        <f t="shared" si="1"/>
        <v>1.3043415156776956</v>
      </c>
      <c r="H28" s="7">
        <v>327.06</v>
      </c>
      <c r="I28" s="7">
        <f t="shared" si="2"/>
        <v>0.90164499348012483</v>
      </c>
      <c r="J28" s="7">
        <f t="shared" si="3"/>
        <v>298.51</v>
      </c>
      <c r="K28" s="7">
        <f t="shared" si="4"/>
        <v>0.98740791117132753</v>
      </c>
      <c r="L28" s="8">
        <v>62.24</v>
      </c>
      <c r="M28" s="7">
        <f t="shared" si="5"/>
        <v>0.60318727879579626</v>
      </c>
      <c r="N28" s="7">
        <v>236.27</v>
      </c>
      <c r="O28" s="7">
        <f t="shared" si="6"/>
        <v>1.1865017907755475</v>
      </c>
    </row>
    <row r="29" spans="1:15" x14ac:dyDescent="0.25">
      <c r="A29" s="2" t="s">
        <v>71</v>
      </c>
      <c r="B29" s="8">
        <v>1369</v>
      </c>
      <c r="C29" s="7">
        <f t="shared" si="0"/>
        <v>1.8563962886719281</v>
      </c>
      <c r="D29" s="8">
        <v>452</v>
      </c>
      <c r="E29" s="7">
        <f t="shared" si="0"/>
        <v>2.0257802951633601</v>
      </c>
      <c r="F29" s="7">
        <v>332</v>
      </c>
      <c r="G29" s="7">
        <f t="shared" si="1"/>
        <v>2.190285687142759</v>
      </c>
      <c r="H29" s="7">
        <v>585</v>
      </c>
      <c r="I29" s="7">
        <f t="shared" si="2"/>
        <v>1.6127387060046259</v>
      </c>
      <c r="J29" s="7">
        <f t="shared" si="3"/>
        <v>484</v>
      </c>
      <c r="K29" s="7">
        <f t="shared" si="4"/>
        <v>1.6009695789317695</v>
      </c>
      <c r="L29" s="8">
        <v>195</v>
      </c>
      <c r="M29" s="7">
        <f t="shared" si="5"/>
        <v>1.8898059023968552</v>
      </c>
      <c r="N29" s="7">
        <v>289</v>
      </c>
      <c r="O29" s="7">
        <f t="shared" si="6"/>
        <v>1.4513015513359004</v>
      </c>
    </row>
    <row r="30" spans="1:15" x14ac:dyDescent="0.25">
      <c r="A30" s="16" t="s">
        <v>72</v>
      </c>
      <c r="B30" s="17">
        <v>73745.03</v>
      </c>
      <c r="C30" s="17"/>
      <c r="D30" s="17">
        <v>22312.39</v>
      </c>
      <c r="E30" s="17"/>
      <c r="F30" s="17">
        <v>15157.84</v>
      </c>
      <c r="G30" s="17"/>
      <c r="H30" s="17">
        <v>36273.699999999997</v>
      </c>
      <c r="I30" s="17"/>
      <c r="J30" s="17">
        <f t="shared" si="3"/>
        <v>30231.68</v>
      </c>
      <c r="K30" s="17"/>
      <c r="L30" s="17">
        <v>10318.52</v>
      </c>
      <c r="M30" s="17"/>
      <c r="N30" s="17">
        <v>19913.16</v>
      </c>
      <c r="O30" s="17"/>
    </row>
    <row r="31" spans="1:15" x14ac:dyDescent="0.25">
      <c r="A31" s="9" t="s">
        <v>73</v>
      </c>
      <c r="B31" s="9">
        <v>78.73</v>
      </c>
      <c r="C31" s="11"/>
      <c r="D31" s="12">
        <v>21.71</v>
      </c>
      <c r="E31" s="11"/>
      <c r="F31" s="11">
        <v>19.61</v>
      </c>
      <c r="G31" s="12"/>
      <c r="H31" s="11">
        <v>37.409999999999997</v>
      </c>
      <c r="I31" s="11"/>
      <c r="J31" s="11">
        <f t="shared" si="3"/>
        <v>29.509999999999998</v>
      </c>
      <c r="K31" s="11"/>
      <c r="L31" s="12">
        <v>3.65</v>
      </c>
      <c r="M31" s="11"/>
      <c r="N31" s="11">
        <v>25.86</v>
      </c>
      <c r="O31" s="12"/>
    </row>
    <row r="32" spans="1:15" x14ac:dyDescent="0.25">
      <c r="A32" s="9" t="s">
        <v>76</v>
      </c>
      <c r="B32" s="9">
        <v>1535.35</v>
      </c>
      <c r="C32" s="11"/>
      <c r="D32" s="12">
        <v>509.37</v>
      </c>
      <c r="E32" s="11"/>
      <c r="F32" s="11">
        <v>254.59</v>
      </c>
      <c r="G32" s="12"/>
      <c r="H32" s="11">
        <v>771.4</v>
      </c>
      <c r="I32" s="11"/>
      <c r="J32" s="11">
        <f t="shared" si="3"/>
        <v>670.79</v>
      </c>
      <c r="K32" s="11"/>
      <c r="L32" s="12">
        <v>146.43</v>
      </c>
      <c r="M32" s="11"/>
      <c r="N32" s="11">
        <v>524.36</v>
      </c>
      <c r="O32" s="12"/>
    </row>
    <row r="33" spans="1:15" x14ac:dyDescent="0.25">
      <c r="A33" s="9" t="s">
        <v>77</v>
      </c>
      <c r="B33" s="9" t="s">
        <v>8</v>
      </c>
      <c r="C33" s="11"/>
      <c r="D33" s="12" t="s">
        <v>8</v>
      </c>
      <c r="E33" s="11"/>
      <c r="F33" s="11" t="s">
        <v>8</v>
      </c>
      <c r="G33" s="12"/>
      <c r="H33" s="11" t="s">
        <v>8</v>
      </c>
      <c r="I33" s="11"/>
      <c r="J33" s="11">
        <f t="shared" si="3"/>
        <v>0</v>
      </c>
      <c r="K33" s="11"/>
      <c r="L33" s="12" t="s">
        <v>8</v>
      </c>
      <c r="M33" s="11"/>
      <c r="N33" s="11" t="s">
        <v>8</v>
      </c>
      <c r="O33" s="12"/>
    </row>
    <row r="34" spans="1:15" x14ac:dyDescent="0.25">
      <c r="A34" s="9" t="s">
        <v>78</v>
      </c>
      <c r="B34" s="9">
        <v>330.11</v>
      </c>
      <c r="C34" s="11"/>
      <c r="D34" s="12">
        <v>73.39</v>
      </c>
      <c r="E34" s="11"/>
      <c r="F34" s="11">
        <v>39.380000000000003</v>
      </c>
      <c r="G34" s="12"/>
      <c r="H34" s="11">
        <v>217.34</v>
      </c>
      <c r="I34" s="11"/>
      <c r="J34" s="11">
        <f t="shared" si="3"/>
        <v>163.52000000000001</v>
      </c>
      <c r="K34" s="11"/>
      <c r="L34" s="12">
        <v>16.05</v>
      </c>
      <c r="M34" s="11"/>
      <c r="N34" s="11">
        <v>147.47</v>
      </c>
      <c r="O34" s="12"/>
    </row>
    <row r="35" spans="1:15" x14ac:dyDescent="0.25">
      <c r="A35" s="9" t="s">
        <v>79</v>
      </c>
      <c r="B35" s="9">
        <v>68.83</v>
      </c>
      <c r="C35" s="11"/>
      <c r="D35" s="12">
        <v>14.92</v>
      </c>
      <c r="E35" s="11"/>
      <c r="F35" s="11">
        <v>3.49</v>
      </c>
      <c r="G35" s="12"/>
      <c r="H35" s="11">
        <v>50.41</v>
      </c>
      <c r="I35" s="11"/>
      <c r="J35" s="11">
        <f t="shared" si="3"/>
        <v>46.440000000000005</v>
      </c>
      <c r="K35" s="11"/>
      <c r="L35" s="12">
        <v>0.85</v>
      </c>
      <c r="M35" s="11"/>
      <c r="N35" s="11">
        <v>45.59</v>
      </c>
      <c r="O35" s="12"/>
    </row>
    <row r="36" spans="1:15" x14ac:dyDescent="0.25">
      <c r="A36" s="9" t="s">
        <v>80</v>
      </c>
      <c r="B36" s="9">
        <v>149</v>
      </c>
      <c r="C36" s="11"/>
      <c r="D36" s="12">
        <v>45</v>
      </c>
      <c r="E36" s="11"/>
      <c r="F36" s="11">
        <v>9</v>
      </c>
      <c r="G36" s="12"/>
      <c r="H36" s="11">
        <v>95</v>
      </c>
      <c r="I36" s="11"/>
      <c r="J36" s="11">
        <f t="shared" si="3"/>
        <v>83</v>
      </c>
      <c r="K36" s="11"/>
      <c r="L36" s="12">
        <v>14</v>
      </c>
      <c r="M36" s="11"/>
      <c r="N36" s="11">
        <v>69</v>
      </c>
      <c r="O36" s="12"/>
    </row>
    <row r="37" spans="1:15" x14ac:dyDescent="0.25">
      <c r="A37" s="9" t="s">
        <v>81</v>
      </c>
      <c r="B37" s="9">
        <v>263.39</v>
      </c>
      <c r="C37" s="11"/>
      <c r="D37" s="12">
        <v>9.94</v>
      </c>
      <c r="E37" s="11"/>
      <c r="F37" s="11">
        <v>11.03</v>
      </c>
      <c r="G37" s="12"/>
      <c r="H37" s="11">
        <v>242.4</v>
      </c>
      <c r="I37" s="11"/>
      <c r="J37" s="11">
        <f t="shared" si="3"/>
        <v>232.42000000000002</v>
      </c>
      <c r="K37" s="11"/>
      <c r="L37" s="12">
        <v>1.74</v>
      </c>
      <c r="M37" s="11"/>
      <c r="N37" s="11">
        <v>230.68</v>
      </c>
      <c r="O37" s="12"/>
    </row>
    <row r="38" spans="1:15" x14ac:dyDescent="0.25">
      <c r="A38" s="9" t="s">
        <v>82</v>
      </c>
      <c r="B38" s="9">
        <v>725.41</v>
      </c>
      <c r="C38" s="11"/>
      <c r="D38" s="12">
        <v>198.85</v>
      </c>
      <c r="E38" s="11"/>
      <c r="F38" s="11">
        <v>132.86000000000001</v>
      </c>
      <c r="G38" s="12"/>
      <c r="H38" s="11">
        <v>393.7</v>
      </c>
      <c r="I38" s="11"/>
      <c r="J38" s="11">
        <f t="shared" si="3"/>
        <v>353.03</v>
      </c>
      <c r="K38" s="11"/>
      <c r="L38" s="12">
        <v>17.03</v>
      </c>
      <c r="M38" s="11"/>
      <c r="N38" s="11">
        <v>336</v>
      </c>
      <c r="O38" s="12"/>
    </row>
    <row r="39" spans="1:15" x14ac:dyDescent="0.25">
      <c r="A39" s="9" t="s">
        <v>83</v>
      </c>
      <c r="B39" s="9">
        <v>16583.009999999998</v>
      </c>
      <c r="C39" s="11"/>
      <c r="D39" s="12">
        <v>4021.85</v>
      </c>
      <c r="E39" s="11"/>
      <c r="F39" s="11">
        <v>4401.07</v>
      </c>
      <c r="G39" s="12"/>
      <c r="H39" s="11">
        <v>8160.09</v>
      </c>
      <c r="I39" s="11"/>
      <c r="J39" s="11">
        <f t="shared" si="3"/>
        <v>6555</v>
      </c>
      <c r="K39" s="11"/>
      <c r="L39" s="12">
        <v>1005.85</v>
      </c>
      <c r="M39" s="11"/>
      <c r="N39" s="11">
        <v>5549.15</v>
      </c>
      <c r="O39" s="12"/>
    </row>
    <row r="40" spans="1:15" x14ac:dyDescent="0.25">
      <c r="A40" s="9" t="s">
        <v>84</v>
      </c>
      <c r="B40" s="9">
        <v>247.49</v>
      </c>
      <c r="C40" s="11"/>
      <c r="D40" s="12">
        <v>77.319999999999993</v>
      </c>
      <c r="E40" s="11"/>
      <c r="F40" s="11">
        <v>24.75</v>
      </c>
      <c r="G40" s="12"/>
      <c r="H40" s="11">
        <v>145.43</v>
      </c>
      <c r="I40" s="11"/>
      <c r="J40" s="11">
        <f t="shared" si="3"/>
        <v>130.94</v>
      </c>
      <c r="K40" s="11"/>
      <c r="L40" s="12">
        <v>1.04</v>
      </c>
      <c r="M40" s="11"/>
      <c r="N40" s="11">
        <v>129.9</v>
      </c>
      <c r="O40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J20" sqref="J20"/>
    </sheetView>
  </sheetViews>
  <sheetFormatPr baseColWidth="10" defaultRowHeight="15" x14ac:dyDescent="0.25"/>
  <cols>
    <col min="1" max="1" width="35.140625" style="2" customWidth="1"/>
    <col min="2" max="2" width="10" style="2" bestFit="1" customWidth="1"/>
    <col min="3" max="3" width="7.7109375" style="2" bestFit="1" customWidth="1"/>
    <col min="4" max="4" width="21.28515625" style="2" bestFit="1" customWidth="1"/>
    <col min="5" max="5" width="7.7109375" style="2" bestFit="1" customWidth="1"/>
    <col min="6" max="6" width="18" style="2" bestFit="1" customWidth="1"/>
    <col min="7" max="7" width="6.28515625" style="2" bestFit="1" customWidth="1"/>
    <col min="8" max="8" width="14.28515625" style="2" bestFit="1" customWidth="1"/>
    <col min="9" max="9" width="7.7109375" style="2" bestFit="1" customWidth="1"/>
    <col min="10" max="10" width="10" style="2" bestFit="1" customWidth="1"/>
    <col min="11" max="11" width="7.7109375" style="2" bestFit="1" customWidth="1"/>
    <col min="12" max="12" width="16.42578125" style="2" bestFit="1" customWidth="1"/>
    <col min="13" max="13" width="6.28515625" style="2" bestFit="1" customWidth="1"/>
    <col min="14" max="14" width="17.5703125" style="2" bestFit="1" customWidth="1"/>
    <col min="15" max="15" width="6.28515625" style="2" bestFit="1" customWidth="1"/>
    <col min="16" max="16" width="14.42578125" style="2" bestFit="1" customWidth="1"/>
    <col min="17" max="17" width="6.28515625" style="2" bestFit="1" customWidth="1"/>
  </cols>
  <sheetData>
    <row r="1" spans="1:17" ht="15.75" x14ac:dyDescent="0.25">
      <c r="A1" s="1" t="s">
        <v>43</v>
      </c>
      <c r="B1" s="3" t="s">
        <v>17</v>
      </c>
      <c r="C1" s="3" t="s">
        <v>18</v>
      </c>
      <c r="D1" s="1" t="s">
        <v>19</v>
      </c>
      <c r="E1" s="3" t="s">
        <v>18</v>
      </c>
      <c r="F1" s="3" t="s">
        <v>20</v>
      </c>
      <c r="G1" s="1" t="s">
        <v>18</v>
      </c>
      <c r="H1" s="3" t="s">
        <v>21</v>
      </c>
      <c r="I1" s="3" t="s">
        <v>18</v>
      </c>
      <c r="J1" s="1" t="s">
        <v>9</v>
      </c>
      <c r="K1" s="3" t="s">
        <v>18</v>
      </c>
      <c r="L1" s="3" t="s">
        <v>22</v>
      </c>
      <c r="M1" s="1" t="s">
        <v>18</v>
      </c>
      <c r="N1" s="1" t="s">
        <v>23</v>
      </c>
      <c r="O1" s="1" t="s">
        <v>18</v>
      </c>
      <c r="P1" s="1" t="s">
        <v>24</v>
      </c>
      <c r="Q1" s="1" t="s">
        <v>18</v>
      </c>
    </row>
    <row r="2" spans="1:17" x14ac:dyDescent="0.25">
      <c r="A2" s="16" t="s">
        <v>44</v>
      </c>
      <c r="B2" s="17">
        <v>0.70299999999999996</v>
      </c>
      <c r="C2" s="17">
        <f>IFERROR(B2/B$30*100,"")</f>
        <v>0.51090116279069764</v>
      </c>
      <c r="D2" s="17">
        <v>13.635</v>
      </c>
      <c r="E2" s="17">
        <f>IFERROR(D2/D$30*100,"")</f>
        <v>0.39781065554878026</v>
      </c>
      <c r="F2" s="17">
        <v>106.833</v>
      </c>
      <c r="G2" s="17">
        <f>IFERROR(F2/F$30*100,"")</f>
        <v>1.5076225729200037</v>
      </c>
      <c r="H2" s="17">
        <v>120.468</v>
      </c>
      <c r="I2" s="17">
        <f>IFERROR(H2/H$30*100,"")</f>
        <v>1.1310073145382904</v>
      </c>
      <c r="J2" s="17">
        <v>1627.3589999999999</v>
      </c>
      <c r="K2" s="17">
        <f>IFERROR(J2/J$30*100,"")</f>
        <v>1.2248512119024157</v>
      </c>
      <c r="L2" s="17">
        <v>529.01800000000003</v>
      </c>
      <c r="M2" s="17">
        <f>IFERROR(L2/L$30*100,"")</f>
        <v>1.3028145254197803</v>
      </c>
      <c r="N2" s="17">
        <v>182.28399999999999</v>
      </c>
      <c r="O2" s="17">
        <f>IFERROR(N2/N$30*100,"")</f>
        <v>0.66077918612988651</v>
      </c>
      <c r="P2" s="17">
        <v>794.88599999999997</v>
      </c>
      <c r="Q2" s="17">
        <f>IFERROR(P2/P$30*100,"")</f>
        <v>3.4175783307357448</v>
      </c>
    </row>
    <row r="3" spans="1:17" x14ac:dyDescent="0.25">
      <c r="A3" s="2" t="s">
        <v>45</v>
      </c>
      <c r="B3" s="8">
        <v>3.93</v>
      </c>
      <c r="C3" s="7">
        <f t="shared" ref="C3:C29" si="0">IFERROR(B3/B$30*100,"")</f>
        <v>2.856104651162791</v>
      </c>
      <c r="D3" s="8">
        <v>62.58</v>
      </c>
      <c r="E3" s="7">
        <f t="shared" ref="E3:E29" si="1">IFERROR(D3/D$30*100,"")</f>
        <v>1.8258152419686595</v>
      </c>
      <c r="F3" s="7">
        <v>287.08</v>
      </c>
      <c r="G3" s="7">
        <f t="shared" ref="G3:G29" si="2">IFERROR(F3/F$30*100,"")</f>
        <v>4.0512602682118315</v>
      </c>
      <c r="H3" s="7">
        <v>353.59</v>
      </c>
      <c r="I3" s="7">
        <f t="shared" ref="I3:I29" si="3">IFERROR(H3/H$30*100,"")</f>
        <v>3.3196606264534489</v>
      </c>
      <c r="J3" s="8">
        <v>5380.02</v>
      </c>
      <c r="K3" s="7">
        <f t="shared" ref="K3:K29" si="4">IFERROR(J3/J$30*100,"")</f>
        <v>4.0493363892412395</v>
      </c>
      <c r="L3" s="8">
        <v>1485</v>
      </c>
      <c r="M3" s="7">
        <f t="shared" ref="M3:M29" si="5">IFERROR(L3/L$30*100,"")</f>
        <v>3.6571148245397573</v>
      </c>
      <c r="N3" s="8">
        <v>940.48</v>
      </c>
      <c r="O3" s="7">
        <f t="shared" ref="O3:O29" si="6">IFERROR(N3/N$30*100,"")</f>
        <v>3.409238380611769</v>
      </c>
      <c r="P3" s="8">
        <v>1155.7</v>
      </c>
      <c r="Q3" s="7">
        <f t="shared" ref="Q3:Q29" si="7">IFERROR(P3/P$30*100,"")</f>
        <v>4.9688826785618323</v>
      </c>
    </row>
    <row r="4" spans="1:17" x14ac:dyDescent="0.25">
      <c r="A4" s="2" t="s">
        <v>46</v>
      </c>
      <c r="B4" s="8">
        <v>0.75</v>
      </c>
      <c r="C4" s="7">
        <f t="shared" si="0"/>
        <v>0.54505813953488369</v>
      </c>
      <c r="D4" s="8">
        <v>34.4</v>
      </c>
      <c r="E4" s="7">
        <f t="shared" si="1"/>
        <v>1.0036440448022033</v>
      </c>
      <c r="F4" s="7">
        <v>45.18</v>
      </c>
      <c r="G4" s="7">
        <f t="shared" si="2"/>
        <v>0.63757816259513223</v>
      </c>
      <c r="H4" s="7">
        <v>80.33</v>
      </c>
      <c r="I4" s="7">
        <f t="shared" si="3"/>
        <v>0.75417386838713074</v>
      </c>
      <c r="J4" s="8">
        <v>724.75</v>
      </c>
      <c r="K4" s="7">
        <f t="shared" si="4"/>
        <v>0.54549175432481445</v>
      </c>
      <c r="L4" s="8">
        <v>163.92</v>
      </c>
      <c r="M4" s="7">
        <f t="shared" si="5"/>
        <v>0.4036863717431361</v>
      </c>
      <c r="N4" s="8">
        <v>171.39</v>
      </c>
      <c r="O4" s="7">
        <f t="shared" si="6"/>
        <v>0.62128845488798379</v>
      </c>
      <c r="P4" s="8">
        <v>156.36000000000001</v>
      </c>
      <c r="Q4" s="7">
        <f t="shared" si="7"/>
        <v>0.67226312678024402</v>
      </c>
    </row>
    <row r="5" spans="1:17" x14ac:dyDescent="0.25">
      <c r="A5" s="2" t="s">
        <v>47</v>
      </c>
      <c r="B5" s="8">
        <v>1.1100000000000001</v>
      </c>
      <c r="C5" s="7">
        <f t="shared" si="0"/>
        <v>0.80668604651162812</v>
      </c>
      <c r="D5" s="8">
        <v>45.55</v>
      </c>
      <c r="E5" s="7">
        <f t="shared" si="1"/>
        <v>1.3289530883936151</v>
      </c>
      <c r="F5" s="7">
        <v>74.37</v>
      </c>
      <c r="G5" s="7">
        <f t="shared" si="2"/>
        <v>1.0495061521071267</v>
      </c>
      <c r="H5" s="7">
        <v>121.02</v>
      </c>
      <c r="I5" s="7">
        <f t="shared" si="3"/>
        <v>1.1361897367385854</v>
      </c>
      <c r="J5" s="8">
        <v>1362.28</v>
      </c>
      <c r="K5" s="7">
        <f t="shared" si="4"/>
        <v>1.0253363326410601</v>
      </c>
      <c r="L5" s="8">
        <v>376.74</v>
      </c>
      <c r="M5" s="7">
        <f t="shared" si="5"/>
        <v>0.92779894881960157</v>
      </c>
      <c r="N5" s="8">
        <v>331.84</v>
      </c>
      <c r="O5" s="7">
        <f t="shared" si="6"/>
        <v>1.2029194286132714</v>
      </c>
      <c r="P5" s="8">
        <v>242.52</v>
      </c>
      <c r="Q5" s="7">
        <f t="shared" si="7"/>
        <v>1.04270435857473</v>
      </c>
    </row>
    <row r="6" spans="1:17" x14ac:dyDescent="0.25">
      <c r="A6" s="2" t="s">
        <v>48</v>
      </c>
      <c r="B6" s="8">
        <v>9</v>
      </c>
      <c r="C6" s="7">
        <f t="shared" si="0"/>
        <v>6.5406976744186052</v>
      </c>
      <c r="D6" s="8">
        <v>429</v>
      </c>
      <c r="E6" s="7">
        <f t="shared" si="1"/>
        <v>12.516374861050734</v>
      </c>
      <c r="F6" s="7">
        <v>704</v>
      </c>
      <c r="G6" s="7">
        <f t="shared" si="2"/>
        <v>9.9348168762056908</v>
      </c>
      <c r="H6" s="7">
        <v>1142</v>
      </c>
      <c r="I6" s="7">
        <f t="shared" si="3"/>
        <v>10.721605349161003</v>
      </c>
      <c r="J6" s="8">
        <v>11368</v>
      </c>
      <c r="K6" s="7">
        <f t="shared" si="4"/>
        <v>8.5562611426898805</v>
      </c>
      <c r="L6" s="8">
        <v>4141.67</v>
      </c>
      <c r="M6" s="7">
        <f t="shared" si="5"/>
        <v>10.199705559159312</v>
      </c>
      <c r="N6" s="8">
        <v>3527.33</v>
      </c>
      <c r="O6" s="7">
        <f t="shared" si="6"/>
        <v>12.78656517638154</v>
      </c>
      <c r="P6" s="8">
        <v>2041.6</v>
      </c>
      <c r="Q6" s="7">
        <f t="shared" si="7"/>
        <v>8.7777718063094525</v>
      </c>
    </row>
    <row r="7" spans="1:17" x14ac:dyDescent="0.25">
      <c r="A7" s="2" t="s">
        <v>49</v>
      </c>
      <c r="B7" s="8">
        <v>15</v>
      </c>
      <c r="C7" s="7">
        <f t="shared" si="0"/>
        <v>10.901162790697674</v>
      </c>
      <c r="D7" s="8">
        <v>395.2</v>
      </c>
      <c r="E7" s="7">
        <f t="shared" si="1"/>
        <v>11.530236235634614</v>
      </c>
      <c r="F7" s="7">
        <v>1004.6</v>
      </c>
      <c r="G7" s="7">
        <f t="shared" si="2"/>
        <v>14.176870786699199</v>
      </c>
      <c r="H7" s="7">
        <v>1414.9</v>
      </c>
      <c r="I7" s="7">
        <f t="shared" si="3"/>
        <v>13.283712266661912</v>
      </c>
      <c r="J7" s="8">
        <v>21223.7</v>
      </c>
      <c r="K7" s="7">
        <f t="shared" si="4"/>
        <v>15.97427160574483</v>
      </c>
      <c r="L7" s="8">
        <v>6410.7</v>
      </c>
      <c r="M7" s="7">
        <f t="shared" si="5"/>
        <v>15.787653875876783</v>
      </c>
      <c r="N7" s="8">
        <v>3831.6</v>
      </c>
      <c r="O7" s="7">
        <f t="shared" si="6"/>
        <v>13.889543402466883</v>
      </c>
      <c r="P7" s="8">
        <v>4226</v>
      </c>
      <c r="Q7" s="7">
        <f t="shared" si="7"/>
        <v>18.169506099854893</v>
      </c>
    </row>
    <row r="8" spans="1:17" x14ac:dyDescent="0.25">
      <c r="A8" s="2" t="s">
        <v>50</v>
      </c>
      <c r="B8" s="8">
        <v>0.25</v>
      </c>
      <c r="C8" s="7">
        <f t="shared" si="0"/>
        <v>0.1816860465116279</v>
      </c>
      <c r="D8" s="8">
        <v>6.23</v>
      </c>
      <c r="E8" s="7">
        <f t="shared" si="1"/>
        <v>0.1817646046255153</v>
      </c>
      <c r="F8" s="7">
        <v>17.87</v>
      </c>
      <c r="G8" s="7">
        <f t="shared" si="2"/>
        <v>0.25218064996845979</v>
      </c>
      <c r="H8" s="7">
        <v>24.35</v>
      </c>
      <c r="I8" s="7">
        <f t="shared" si="3"/>
        <v>0.22860866046591105</v>
      </c>
      <c r="J8" s="8">
        <v>274.95999999999998</v>
      </c>
      <c r="K8" s="7">
        <f t="shared" si="4"/>
        <v>0.20695193207195722</v>
      </c>
      <c r="L8" s="8">
        <v>98.37</v>
      </c>
      <c r="M8" s="7">
        <f t="shared" si="5"/>
        <v>0.24225615171042156</v>
      </c>
      <c r="N8" s="8">
        <v>45.47</v>
      </c>
      <c r="O8" s="7">
        <f t="shared" si="6"/>
        <v>0.16482867170638094</v>
      </c>
      <c r="P8" s="8">
        <v>48.17</v>
      </c>
      <c r="Q8" s="7">
        <f t="shared" si="7"/>
        <v>0.20710485301230719</v>
      </c>
    </row>
    <row r="9" spans="1:17" x14ac:dyDescent="0.25">
      <c r="A9" s="2" t="s">
        <v>51</v>
      </c>
      <c r="B9" s="8">
        <v>0.94</v>
      </c>
      <c r="C9" s="7">
        <f t="shared" si="0"/>
        <v>0.68313953488372092</v>
      </c>
      <c r="D9" s="8">
        <v>45.25</v>
      </c>
      <c r="E9" s="7">
        <f t="shared" si="1"/>
        <v>1.3202003787005727</v>
      </c>
      <c r="F9" s="7">
        <v>80.58</v>
      </c>
      <c r="G9" s="7">
        <f t="shared" si="2"/>
        <v>1.1371413975634297</v>
      </c>
      <c r="H9" s="7">
        <v>126.76</v>
      </c>
      <c r="I9" s="7">
        <f t="shared" si="3"/>
        <v>1.1900794168648412</v>
      </c>
      <c r="J9" s="8">
        <v>1407.61</v>
      </c>
      <c r="K9" s="7">
        <f t="shared" si="4"/>
        <v>1.0594544992137318</v>
      </c>
      <c r="L9" s="8">
        <v>363.02</v>
      </c>
      <c r="M9" s="7">
        <f t="shared" si="5"/>
        <v>0.8940106556258739</v>
      </c>
      <c r="N9" s="8">
        <v>369.03</v>
      </c>
      <c r="O9" s="7">
        <f t="shared" si="6"/>
        <v>1.3377331145767704</v>
      </c>
      <c r="P9" s="8">
        <v>276.95</v>
      </c>
      <c r="Q9" s="7">
        <f t="shared" si="7"/>
        <v>1.1907346697479444</v>
      </c>
    </row>
    <row r="10" spans="1:17" x14ac:dyDescent="0.25">
      <c r="A10" s="2" t="s">
        <v>52</v>
      </c>
      <c r="B10" s="8">
        <v>14.8</v>
      </c>
      <c r="C10" s="7">
        <f t="shared" si="0"/>
        <v>10.755813953488373</v>
      </c>
      <c r="D10" s="8">
        <v>32.5</v>
      </c>
      <c r="E10" s="7">
        <f t="shared" si="1"/>
        <v>0.94821021674626771</v>
      </c>
      <c r="F10" s="7">
        <v>48.5</v>
      </c>
      <c r="G10" s="7">
        <f t="shared" si="2"/>
        <v>0.68442985581814775</v>
      </c>
      <c r="H10" s="7">
        <v>95.8</v>
      </c>
      <c r="I10" s="7">
        <f t="shared" si="3"/>
        <v>0.89941312823960062</v>
      </c>
      <c r="J10" s="8">
        <v>787.6</v>
      </c>
      <c r="K10" s="7">
        <f t="shared" si="4"/>
        <v>0.59279655840803569</v>
      </c>
      <c r="L10" s="8">
        <v>222</v>
      </c>
      <c r="M10" s="7">
        <f t="shared" si="5"/>
        <v>0.5467201959918021</v>
      </c>
      <c r="N10" s="8">
        <v>178.4</v>
      </c>
      <c r="O10" s="7">
        <f t="shared" si="6"/>
        <v>0.64669969281764594</v>
      </c>
      <c r="P10" s="8">
        <v>137.30000000000001</v>
      </c>
      <c r="Q10" s="7">
        <f t="shared" si="7"/>
        <v>0.59031547267157525</v>
      </c>
    </row>
    <row r="11" spans="1:17" x14ac:dyDescent="0.25">
      <c r="A11" s="16" t="s">
        <v>53</v>
      </c>
      <c r="B11" s="17">
        <v>23.66</v>
      </c>
      <c r="C11" s="17">
        <f t="shared" si="0"/>
        <v>17.194767441860463</v>
      </c>
      <c r="D11" s="17">
        <v>983.48</v>
      </c>
      <c r="E11" s="17">
        <f t="shared" si="1"/>
        <v>28.693716429711362</v>
      </c>
      <c r="F11" s="17">
        <v>1782.61</v>
      </c>
      <c r="G11" s="17">
        <f t="shared" si="2"/>
        <v>25.15611351092759</v>
      </c>
      <c r="H11" s="17">
        <v>2789.75</v>
      </c>
      <c r="I11" s="17">
        <f t="shared" si="3"/>
        <v>26.191417270421987</v>
      </c>
      <c r="J11" s="17">
        <v>33803.040000000001</v>
      </c>
      <c r="K11" s="17">
        <f t="shared" si="4"/>
        <v>25.442262285080204</v>
      </c>
      <c r="L11" s="17">
        <v>10730.77</v>
      </c>
      <c r="M11" s="17">
        <f t="shared" si="5"/>
        <v>26.426705754697977</v>
      </c>
      <c r="N11" s="17">
        <v>7111.84</v>
      </c>
      <c r="O11" s="17">
        <f t="shared" si="6"/>
        <v>25.780407754306317</v>
      </c>
      <c r="P11" s="17">
        <v>5258.43</v>
      </c>
      <c r="Q11" s="17">
        <f t="shared" si="7"/>
        <v>22.608394690170368</v>
      </c>
    </row>
    <row r="12" spans="1:17" x14ac:dyDescent="0.25">
      <c r="A12" s="2" t="s">
        <v>54</v>
      </c>
      <c r="B12" s="8">
        <v>7.67</v>
      </c>
      <c r="C12" s="7">
        <f t="shared" si="0"/>
        <v>5.5741279069767451</v>
      </c>
      <c r="D12" s="8">
        <v>256.33</v>
      </c>
      <c r="E12" s="7">
        <f t="shared" si="1"/>
        <v>7.4786069187252542</v>
      </c>
      <c r="F12" s="7">
        <v>595.66999999999996</v>
      </c>
      <c r="G12" s="7">
        <f t="shared" si="2"/>
        <v>8.406068705467959</v>
      </c>
      <c r="H12" s="7">
        <v>859.66</v>
      </c>
      <c r="I12" s="7">
        <f t="shared" si="3"/>
        <v>8.070871501278237</v>
      </c>
      <c r="J12" s="8">
        <v>11794.05</v>
      </c>
      <c r="K12" s="7">
        <f t="shared" si="4"/>
        <v>8.8769327700511589</v>
      </c>
      <c r="L12" s="8">
        <v>4331.6499999999996</v>
      </c>
      <c r="M12" s="7">
        <f t="shared" si="5"/>
        <v>10.667569986341844</v>
      </c>
      <c r="N12" s="8">
        <v>1765.45</v>
      </c>
      <c r="O12" s="7">
        <f t="shared" si="6"/>
        <v>6.3997532101172245</v>
      </c>
      <c r="P12" s="8">
        <v>2153.34</v>
      </c>
      <c r="Q12" s="7">
        <f t="shared" si="7"/>
        <v>9.258193153114421</v>
      </c>
    </row>
    <row r="13" spans="1:17" x14ac:dyDescent="0.25">
      <c r="A13" s="2" t="s">
        <v>55</v>
      </c>
      <c r="B13" s="8">
        <v>2</v>
      </c>
      <c r="C13" s="7">
        <f t="shared" si="0"/>
        <v>1.4534883720930232</v>
      </c>
      <c r="D13" s="8">
        <v>48</v>
      </c>
      <c r="E13" s="7">
        <f t="shared" si="1"/>
        <v>1.4004335508867953</v>
      </c>
      <c r="F13" s="7">
        <v>37</v>
      </c>
      <c r="G13" s="7">
        <f t="shared" si="2"/>
        <v>0.52214236423240135</v>
      </c>
      <c r="H13" s="7">
        <v>87</v>
      </c>
      <c r="I13" s="7">
        <f t="shared" si="3"/>
        <v>0.81679480330736176</v>
      </c>
      <c r="J13" s="8">
        <v>853</v>
      </c>
      <c r="K13" s="7">
        <f t="shared" si="4"/>
        <v>0.64202065048508694</v>
      </c>
      <c r="L13" s="8">
        <v>228</v>
      </c>
      <c r="M13" s="7">
        <f t="shared" si="5"/>
        <v>0.56149641750509405</v>
      </c>
      <c r="N13" s="8">
        <v>147</v>
      </c>
      <c r="O13" s="7">
        <f t="shared" si="6"/>
        <v>0.53287474688449521</v>
      </c>
      <c r="P13" s="8">
        <v>134</v>
      </c>
      <c r="Q13" s="7">
        <f t="shared" si="7"/>
        <v>0.57612726393292846</v>
      </c>
    </row>
    <row r="14" spans="1:17" x14ac:dyDescent="0.25">
      <c r="A14" s="2" t="s">
        <v>56</v>
      </c>
      <c r="B14" s="8">
        <v>23</v>
      </c>
      <c r="C14" s="7">
        <f t="shared" si="0"/>
        <v>16.715116279069768</v>
      </c>
      <c r="D14" s="8">
        <v>114</v>
      </c>
      <c r="E14" s="7">
        <f t="shared" si="1"/>
        <v>3.3260296833561389</v>
      </c>
      <c r="F14" s="7">
        <v>536</v>
      </c>
      <c r="G14" s="7">
        <f t="shared" si="2"/>
        <v>7.5640083034747869</v>
      </c>
      <c r="H14" s="7">
        <v>673</v>
      </c>
      <c r="I14" s="7">
        <f t="shared" si="3"/>
        <v>6.3184241681132693</v>
      </c>
      <c r="J14" s="8">
        <v>9171</v>
      </c>
      <c r="K14" s="7">
        <f t="shared" si="4"/>
        <v>6.9026628201626403</v>
      </c>
      <c r="L14" s="8">
        <v>1680</v>
      </c>
      <c r="M14" s="7">
        <f t="shared" si="5"/>
        <v>4.1373420237217466</v>
      </c>
      <c r="N14" s="8">
        <v>1761</v>
      </c>
      <c r="O14" s="7">
        <f t="shared" si="6"/>
        <v>6.3836219677795656</v>
      </c>
      <c r="P14" s="8">
        <v>1480</v>
      </c>
      <c r="Q14" s="7">
        <f t="shared" si="7"/>
        <v>6.3631966464233889</v>
      </c>
    </row>
    <row r="15" spans="1:17" x14ac:dyDescent="0.25">
      <c r="A15" s="2" t="s">
        <v>57</v>
      </c>
      <c r="B15" s="8">
        <v>0.38</v>
      </c>
      <c r="C15" s="7">
        <f t="shared" si="0"/>
        <v>0.27616279069767441</v>
      </c>
      <c r="D15" s="8">
        <v>3.4</v>
      </c>
      <c r="E15" s="7">
        <f t="shared" si="1"/>
        <v>9.9197376521148004E-2</v>
      </c>
      <c r="F15" s="7">
        <v>22.89</v>
      </c>
      <c r="G15" s="7">
        <f t="shared" si="2"/>
        <v>0.32302266803458562</v>
      </c>
      <c r="H15" s="7">
        <v>26.66</v>
      </c>
      <c r="I15" s="7">
        <f t="shared" si="3"/>
        <v>0.25029597076062376</v>
      </c>
      <c r="J15" s="8">
        <v>309.76</v>
      </c>
      <c r="K15" s="7">
        <f t="shared" si="4"/>
        <v>0.23314456822304866</v>
      </c>
      <c r="L15" s="8">
        <v>111.6</v>
      </c>
      <c r="M15" s="7">
        <f t="shared" si="5"/>
        <v>0.27483772014723024</v>
      </c>
      <c r="N15" s="8">
        <v>60.96</v>
      </c>
      <c r="O15" s="7">
        <f t="shared" si="6"/>
        <v>0.22097989503454987</v>
      </c>
      <c r="P15" s="8">
        <v>58.22</v>
      </c>
      <c r="Q15" s="7">
        <f t="shared" si="7"/>
        <v>0.25031439780727682</v>
      </c>
    </row>
    <row r="16" spans="1:17" x14ac:dyDescent="0.25">
      <c r="A16" s="2" t="s">
        <v>58</v>
      </c>
      <c r="B16" s="8">
        <v>0.33</v>
      </c>
      <c r="C16" s="7">
        <f t="shared" si="0"/>
        <v>0.23982558139534885</v>
      </c>
      <c r="D16" s="8">
        <v>22.48</v>
      </c>
      <c r="E16" s="7">
        <f t="shared" si="1"/>
        <v>0.65586971299864916</v>
      </c>
      <c r="F16" s="7">
        <v>13.83</v>
      </c>
      <c r="G16" s="7">
        <f t="shared" si="2"/>
        <v>0.19516834857659759</v>
      </c>
      <c r="H16" s="7">
        <v>36.65</v>
      </c>
      <c r="I16" s="7">
        <f t="shared" si="3"/>
        <v>0.34408654645074493</v>
      </c>
      <c r="J16" s="8">
        <v>289.98</v>
      </c>
      <c r="K16" s="7">
        <f t="shared" si="4"/>
        <v>0.21825691468659497</v>
      </c>
      <c r="L16" s="8">
        <v>52.82</v>
      </c>
      <c r="M16" s="7">
        <f t="shared" si="5"/>
        <v>0.13008000338868014</v>
      </c>
      <c r="N16" s="8">
        <v>90.16</v>
      </c>
      <c r="O16" s="7">
        <f t="shared" si="6"/>
        <v>0.32682984475582372</v>
      </c>
      <c r="P16" s="8">
        <v>61.8</v>
      </c>
      <c r="Q16" s="7">
        <f t="shared" si="7"/>
        <v>0.26570645456011177</v>
      </c>
    </row>
    <row r="17" spans="1:17" x14ac:dyDescent="0.25">
      <c r="A17" s="2" t="s">
        <v>59</v>
      </c>
      <c r="B17" s="8">
        <v>0.38</v>
      </c>
      <c r="C17" s="7">
        <f t="shared" si="0"/>
        <v>0.27616279069767441</v>
      </c>
      <c r="D17" s="8">
        <v>8.07</v>
      </c>
      <c r="E17" s="7">
        <f t="shared" si="1"/>
        <v>0.23544789074284247</v>
      </c>
      <c r="F17" s="7">
        <v>31.47</v>
      </c>
      <c r="G17" s="7">
        <f t="shared" si="2"/>
        <v>0.44410324871334239</v>
      </c>
      <c r="H17" s="7">
        <v>39.92</v>
      </c>
      <c r="I17" s="7">
        <f t="shared" si="3"/>
        <v>0.37478676491988372</v>
      </c>
      <c r="J17" s="8">
        <v>497.09</v>
      </c>
      <c r="K17" s="7">
        <f t="shared" si="4"/>
        <v>0.37414073288350741</v>
      </c>
      <c r="L17" s="8">
        <v>98.03</v>
      </c>
      <c r="M17" s="7">
        <f t="shared" si="5"/>
        <v>0.241418832491335</v>
      </c>
      <c r="N17" s="8">
        <v>139.05000000000001</v>
      </c>
      <c r="O17" s="7">
        <f t="shared" si="6"/>
        <v>0.504056010573395</v>
      </c>
      <c r="P17" s="8">
        <v>127.85</v>
      </c>
      <c r="Q17" s="7">
        <f t="shared" si="7"/>
        <v>0.54968560219272311</v>
      </c>
    </row>
    <row r="18" spans="1:17" x14ac:dyDescent="0.25">
      <c r="A18" s="2" t="s">
        <v>60</v>
      </c>
      <c r="B18" s="8">
        <v>0.05</v>
      </c>
      <c r="C18" s="7">
        <f t="shared" si="0"/>
        <v>3.6337209302325583E-2</v>
      </c>
      <c r="D18" s="8">
        <v>1.02</v>
      </c>
      <c r="E18" s="7">
        <f t="shared" si="1"/>
        <v>2.9759212956344403E-2</v>
      </c>
      <c r="F18" s="7">
        <v>2.2000000000000002</v>
      </c>
      <c r="G18" s="7">
        <f t="shared" si="2"/>
        <v>3.1046302738142788E-2</v>
      </c>
      <c r="H18" s="7">
        <v>3.27</v>
      </c>
      <c r="I18" s="7">
        <f t="shared" si="3"/>
        <v>3.0700218469138774E-2</v>
      </c>
      <c r="J18" s="8">
        <v>65.2</v>
      </c>
      <c r="K18" s="7">
        <f t="shared" si="4"/>
        <v>4.9073559685378271E-2</v>
      </c>
      <c r="L18" s="8">
        <v>9.1199999999999992</v>
      </c>
      <c r="M18" s="7">
        <f t="shared" si="5"/>
        <v>2.2459856700203763E-2</v>
      </c>
      <c r="N18" s="8">
        <v>18.63</v>
      </c>
      <c r="O18" s="7">
        <f t="shared" si="6"/>
        <v>6.7533717921483979E-2</v>
      </c>
      <c r="P18" s="8">
        <v>13.31</v>
      </c>
      <c r="Q18" s="7">
        <f t="shared" si="7"/>
        <v>5.7225775245875202E-2</v>
      </c>
    </row>
    <row r="19" spans="1:17" x14ac:dyDescent="0.25">
      <c r="A19" s="2" t="s">
        <v>61</v>
      </c>
      <c r="B19" s="8">
        <v>1.9</v>
      </c>
      <c r="C19" s="7">
        <f t="shared" si="0"/>
        <v>1.3808139534883721</v>
      </c>
      <c r="D19" s="8">
        <v>73.2</v>
      </c>
      <c r="E19" s="7">
        <f t="shared" si="1"/>
        <v>2.1356611651023627</v>
      </c>
      <c r="F19" s="7">
        <v>158.4</v>
      </c>
      <c r="G19" s="7">
        <f t="shared" si="2"/>
        <v>2.2353337971462803</v>
      </c>
      <c r="H19" s="7">
        <v>233.5</v>
      </c>
      <c r="I19" s="7">
        <f t="shared" si="3"/>
        <v>2.1922021445088391</v>
      </c>
      <c r="J19" s="8">
        <v>2607.6999999999998</v>
      </c>
      <c r="K19" s="7">
        <f t="shared" si="4"/>
        <v>1.9627165888276215</v>
      </c>
      <c r="L19" s="8">
        <v>693.2</v>
      </c>
      <c r="M19" s="7">
        <f t="shared" si="5"/>
        <v>1.7071461255023301</v>
      </c>
      <c r="N19" s="8">
        <v>528.4</v>
      </c>
      <c r="O19" s="7">
        <f t="shared" si="6"/>
        <v>1.9154490901616819</v>
      </c>
      <c r="P19" s="8">
        <v>467.3</v>
      </c>
      <c r="Q19" s="7">
        <f t="shared" si="7"/>
        <v>2.0091363465362502</v>
      </c>
    </row>
    <row r="20" spans="1:17" x14ac:dyDescent="0.25">
      <c r="A20" s="2" t="s">
        <v>62</v>
      </c>
      <c r="B20" s="8">
        <v>0.1</v>
      </c>
      <c r="C20" s="7">
        <f t="shared" si="0"/>
        <v>7.2674418604651167E-2</v>
      </c>
      <c r="D20" s="8">
        <v>0.34</v>
      </c>
      <c r="E20" s="7">
        <f t="shared" si="1"/>
        <v>9.919737652114801E-3</v>
      </c>
      <c r="F20" s="7">
        <v>2.2400000000000002</v>
      </c>
      <c r="G20" s="7">
        <f t="shared" si="2"/>
        <v>3.1610780969745379E-2</v>
      </c>
      <c r="H20" s="7">
        <v>2.67</v>
      </c>
      <c r="I20" s="7">
        <f t="shared" si="3"/>
        <v>2.5067150860122484E-2</v>
      </c>
      <c r="J20" s="8">
        <v>35.79</v>
      </c>
      <c r="K20" s="7">
        <f t="shared" si="4"/>
        <v>2.6937771489872517E-2</v>
      </c>
      <c r="L20" s="8">
        <v>9.02</v>
      </c>
      <c r="M20" s="7">
        <f t="shared" si="5"/>
        <v>2.2213586341648897E-2</v>
      </c>
      <c r="N20" s="8">
        <v>9.43</v>
      </c>
      <c r="O20" s="7">
        <f t="shared" si="6"/>
        <v>3.4183733762726459E-2</v>
      </c>
      <c r="P20" s="8">
        <v>8.7799999999999994</v>
      </c>
      <c r="Q20" s="7">
        <f t="shared" si="7"/>
        <v>3.7749234159187399E-2</v>
      </c>
    </row>
    <row r="21" spans="1:17" x14ac:dyDescent="0.25">
      <c r="A21" s="2" t="s">
        <v>63</v>
      </c>
      <c r="B21" s="8">
        <v>6</v>
      </c>
      <c r="C21" s="7">
        <f t="shared" si="0"/>
        <v>4.3604651162790695</v>
      </c>
      <c r="D21" s="8">
        <v>348</v>
      </c>
      <c r="E21" s="7">
        <f t="shared" si="1"/>
        <v>10.153143243929266</v>
      </c>
      <c r="F21" s="7">
        <v>563</v>
      </c>
      <c r="G21" s="7">
        <f t="shared" si="2"/>
        <v>7.94503110980654</v>
      </c>
      <c r="H21" s="7">
        <v>917</v>
      </c>
      <c r="I21" s="7">
        <f t="shared" si="3"/>
        <v>8.6092049957798942</v>
      </c>
      <c r="J21" s="8">
        <v>10375</v>
      </c>
      <c r="K21" s="7">
        <f t="shared" si="4"/>
        <v>7.8088678180337361</v>
      </c>
      <c r="L21" s="8">
        <v>4498</v>
      </c>
      <c r="M21" s="7">
        <f t="shared" si="5"/>
        <v>11.077240727797866</v>
      </c>
      <c r="N21" s="8">
        <v>1454</v>
      </c>
      <c r="O21" s="7">
        <f t="shared" si="6"/>
        <v>5.2707474963949386</v>
      </c>
      <c r="P21" s="8">
        <v>1489</v>
      </c>
      <c r="Q21" s="7">
        <f t="shared" si="7"/>
        <v>6.4018917611651531</v>
      </c>
    </row>
    <row r="22" spans="1:17" x14ac:dyDescent="0.25">
      <c r="A22" s="2" t="s">
        <v>64</v>
      </c>
      <c r="B22" s="8">
        <v>3.46</v>
      </c>
      <c r="C22" s="7">
        <f t="shared" si="0"/>
        <v>2.5145348837209305</v>
      </c>
      <c r="D22" s="8">
        <v>59.01</v>
      </c>
      <c r="E22" s="7">
        <f t="shared" si="1"/>
        <v>1.7216579966214538</v>
      </c>
      <c r="F22" s="7">
        <v>144.53</v>
      </c>
      <c r="G22" s="7">
        <f t="shared" si="2"/>
        <v>2.0396009703380802</v>
      </c>
      <c r="H22" s="7">
        <v>207</v>
      </c>
      <c r="I22" s="7">
        <f t="shared" si="3"/>
        <v>1.9434083251106196</v>
      </c>
      <c r="J22" s="8">
        <v>2516.46</v>
      </c>
      <c r="K22" s="7">
        <f t="shared" si="4"/>
        <v>1.8940437117464266</v>
      </c>
      <c r="L22" s="8">
        <v>605.34</v>
      </c>
      <c r="M22" s="7">
        <f t="shared" si="5"/>
        <v>1.490772988476025</v>
      </c>
      <c r="N22" s="8">
        <v>642.28</v>
      </c>
      <c r="O22" s="7">
        <f t="shared" si="6"/>
        <v>2.3282638940746505</v>
      </c>
      <c r="P22" s="8">
        <v>505.02</v>
      </c>
      <c r="Q22" s="7">
        <f t="shared" si="7"/>
        <v>2.1713118718761755</v>
      </c>
    </row>
    <row r="23" spans="1:17" x14ac:dyDescent="0.25">
      <c r="A23" s="2" t="s">
        <v>65</v>
      </c>
      <c r="B23" s="8">
        <v>11.06</v>
      </c>
      <c r="C23" s="7">
        <f t="shared" si="0"/>
        <v>8.0377906976744207</v>
      </c>
      <c r="D23" s="8">
        <v>206.86</v>
      </c>
      <c r="E23" s="7">
        <f t="shared" si="1"/>
        <v>6.0352850903425521</v>
      </c>
      <c r="F23" s="7">
        <v>456.48</v>
      </c>
      <c r="G23" s="7">
        <f t="shared" si="2"/>
        <v>6.4418255790488264</v>
      </c>
      <c r="H23" s="7">
        <v>674.39</v>
      </c>
      <c r="I23" s="7">
        <f t="shared" si="3"/>
        <v>6.3314741080741577</v>
      </c>
      <c r="J23" s="8">
        <v>9769.7000000000007</v>
      </c>
      <c r="K23" s="7">
        <f t="shared" si="4"/>
        <v>7.3532815346355846</v>
      </c>
      <c r="L23" s="8">
        <v>2006.74</v>
      </c>
      <c r="M23" s="7">
        <f t="shared" si="5"/>
        <v>4.942005793263915</v>
      </c>
      <c r="N23" s="8">
        <v>2835.7</v>
      </c>
      <c r="O23" s="7">
        <f t="shared" si="6"/>
        <v>10.279407617281381</v>
      </c>
      <c r="P23" s="8">
        <v>1864.69</v>
      </c>
      <c r="Q23" s="7">
        <f t="shared" si="7"/>
        <v>8.0171548342021826</v>
      </c>
    </row>
    <row r="24" spans="1:17" x14ac:dyDescent="0.25">
      <c r="A24" s="2" t="s">
        <v>66</v>
      </c>
      <c r="B24" s="8">
        <v>4.4000000000000004</v>
      </c>
      <c r="C24" s="7">
        <f t="shared" si="0"/>
        <v>3.1976744186046515</v>
      </c>
      <c r="D24" s="8">
        <v>71.92</v>
      </c>
      <c r="E24" s="7">
        <f t="shared" si="1"/>
        <v>2.0983162704120484</v>
      </c>
      <c r="F24" s="7">
        <v>148.69999999999999</v>
      </c>
      <c r="G24" s="7">
        <f t="shared" si="2"/>
        <v>2.0984478259826509</v>
      </c>
      <c r="H24" s="7">
        <v>225.02</v>
      </c>
      <c r="I24" s="7">
        <f t="shared" si="3"/>
        <v>2.1125881223014087</v>
      </c>
      <c r="J24" s="8">
        <v>2181.04</v>
      </c>
      <c r="K24" s="7">
        <f t="shared" si="4"/>
        <v>1.6415858376717396</v>
      </c>
      <c r="L24" s="8">
        <v>834.05</v>
      </c>
      <c r="M24" s="7">
        <f t="shared" si="5"/>
        <v>2.0540179255268582</v>
      </c>
      <c r="N24" s="8">
        <v>395.19</v>
      </c>
      <c r="O24" s="7">
        <f t="shared" si="6"/>
        <v>1.432563069532542</v>
      </c>
      <c r="P24" s="8">
        <v>418.44</v>
      </c>
      <c r="Q24" s="7">
        <f t="shared" si="7"/>
        <v>1.7990648680604076</v>
      </c>
    </row>
    <row r="25" spans="1:17" x14ac:dyDescent="0.25">
      <c r="A25" s="2" t="s">
        <v>67</v>
      </c>
      <c r="B25" s="7">
        <v>4.3</v>
      </c>
      <c r="C25" s="7">
        <f t="shared" si="0"/>
        <v>3.125</v>
      </c>
      <c r="D25" s="7">
        <v>103.6</v>
      </c>
      <c r="E25" s="7">
        <f t="shared" si="1"/>
        <v>3.0226024139973329</v>
      </c>
      <c r="F25" s="7">
        <v>169</v>
      </c>
      <c r="G25" s="7">
        <f t="shared" si="2"/>
        <v>2.3849205285209685</v>
      </c>
      <c r="H25" s="7">
        <v>276.89999999999998</v>
      </c>
      <c r="I25" s="7">
        <f t="shared" si="3"/>
        <v>2.5996607015610169</v>
      </c>
      <c r="J25" s="7">
        <v>3154.1</v>
      </c>
      <c r="K25" s="7">
        <f t="shared" si="4"/>
        <v>2.3739710828780924</v>
      </c>
      <c r="L25" s="7">
        <v>609.5</v>
      </c>
      <c r="M25" s="7">
        <f t="shared" si="5"/>
        <v>1.5010178353919073</v>
      </c>
      <c r="N25" s="8">
        <v>565</v>
      </c>
      <c r="O25" s="7">
        <f t="shared" si="6"/>
        <v>2.0481240271410872</v>
      </c>
      <c r="P25" s="7">
        <v>457.1</v>
      </c>
      <c r="Q25" s="7">
        <f t="shared" si="7"/>
        <v>1.9652818831622509</v>
      </c>
    </row>
    <row r="26" spans="1:17" x14ac:dyDescent="0.25">
      <c r="A26" s="2" t="s">
        <v>68</v>
      </c>
      <c r="B26" s="7">
        <v>0.41</v>
      </c>
      <c r="C26" s="7">
        <f t="shared" si="0"/>
        <v>0.29796511627906974</v>
      </c>
      <c r="D26" s="7">
        <v>5.16</v>
      </c>
      <c r="E26" s="7">
        <f t="shared" si="1"/>
        <v>0.15054660672033049</v>
      </c>
      <c r="F26" s="7">
        <v>7.87</v>
      </c>
      <c r="G26" s="7">
        <f t="shared" si="2"/>
        <v>0.11106109206781077</v>
      </c>
      <c r="H26" s="7">
        <v>13.44</v>
      </c>
      <c r="I26" s="7">
        <f t="shared" si="3"/>
        <v>0.12618071444196485</v>
      </c>
      <c r="J26" s="7">
        <v>196.14</v>
      </c>
      <c r="K26" s="7">
        <f t="shared" si="4"/>
        <v>0.14762711651365173</v>
      </c>
      <c r="L26" s="7">
        <v>42.62</v>
      </c>
      <c r="M26" s="7">
        <f t="shared" si="5"/>
        <v>0.10496042681608381</v>
      </c>
      <c r="N26" s="8">
        <v>33.43</v>
      </c>
      <c r="O26" s="7">
        <f t="shared" si="6"/>
        <v>0.12118369243774609</v>
      </c>
      <c r="P26" s="7">
        <v>25.95</v>
      </c>
      <c r="Q26" s="7">
        <f t="shared" si="7"/>
        <v>0.11157091417208578</v>
      </c>
    </row>
    <row r="27" spans="1:17" x14ac:dyDescent="0.25">
      <c r="A27" s="2" t="s">
        <v>69</v>
      </c>
      <c r="B27" s="7">
        <v>0.47</v>
      </c>
      <c r="C27" s="7">
        <f t="shared" si="0"/>
        <v>0.34156976744186046</v>
      </c>
      <c r="D27" s="7">
        <v>15.49</v>
      </c>
      <c r="E27" s="7">
        <f t="shared" si="1"/>
        <v>0.4519315771507596</v>
      </c>
      <c r="F27" s="7">
        <v>19.649999999999999</v>
      </c>
      <c r="G27" s="7">
        <f t="shared" si="2"/>
        <v>0.27729993127477531</v>
      </c>
      <c r="H27" s="7">
        <v>35.6</v>
      </c>
      <c r="I27" s="7">
        <f t="shared" si="3"/>
        <v>0.33422867813496643</v>
      </c>
      <c r="J27" s="7">
        <v>403.04</v>
      </c>
      <c r="K27" s="7">
        <f t="shared" si="4"/>
        <v>0.30335287569930769</v>
      </c>
      <c r="L27" s="7">
        <v>166.32</v>
      </c>
      <c r="M27" s="7">
        <f t="shared" si="5"/>
        <v>0.40959686034845283</v>
      </c>
      <c r="N27" s="8">
        <v>74.349999999999994</v>
      </c>
      <c r="O27" s="7">
        <f t="shared" si="6"/>
        <v>0.2695186219786545</v>
      </c>
      <c r="P27" s="7">
        <v>58.37</v>
      </c>
      <c r="Q27" s="7">
        <f t="shared" si="7"/>
        <v>0.2509593163863062</v>
      </c>
    </row>
    <row r="28" spans="1:17" x14ac:dyDescent="0.25">
      <c r="A28" s="2" t="s">
        <v>70</v>
      </c>
      <c r="B28" s="7">
        <v>0.76</v>
      </c>
      <c r="C28" s="7">
        <f t="shared" si="0"/>
        <v>0.55232558139534882</v>
      </c>
      <c r="D28" s="7">
        <v>22.72</v>
      </c>
      <c r="E28" s="7">
        <f t="shared" si="1"/>
        <v>0.66287188075308312</v>
      </c>
      <c r="F28" s="7">
        <v>61.45</v>
      </c>
      <c r="G28" s="7">
        <f t="shared" si="2"/>
        <v>0.86717968329948825</v>
      </c>
      <c r="H28" s="7">
        <v>84.94</v>
      </c>
      <c r="I28" s="7">
        <f t="shared" si="3"/>
        <v>0.79745460451640593</v>
      </c>
      <c r="J28" s="7">
        <v>984.34</v>
      </c>
      <c r="K28" s="7">
        <f t="shared" si="4"/>
        <v>0.74087527209670634</v>
      </c>
      <c r="L28" s="7">
        <v>303.56</v>
      </c>
      <c r="M28" s="7">
        <f t="shared" si="5"/>
        <v>0.74757830042915074</v>
      </c>
      <c r="N28" s="8">
        <v>229.01</v>
      </c>
      <c r="O28" s="7">
        <f t="shared" si="6"/>
        <v>0.83016085567359355</v>
      </c>
      <c r="P28" s="7">
        <v>167.02</v>
      </c>
      <c r="Q28" s="7">
        <f t="shared" si="7"/>
        <v>0.71809534046326651</v>
      </c>
    </row>
    <row r="29" spans="1:17" x14ac:dyDescent="0.25">
      <c r="A29" s="2" t="s">
        <v>71</v>
      </c>
      <c r="B29" s="7">
        <v>1.51</v>
      </c>
      <c r="C29" s="7">
        <f t="shared" si="0"/>
        <v>1.0973837209302326</v>
      </c>
      <c r="D29" s="7">
        <v>33.74</v>
      </c>
      <c r="E29" s="7">
        <f t="shared" si="1"/>
        <v>0.98438808347750995</v>
      </c>
      <c r="F29" s="7">
        <v>71.040000000000006</v>
      </c>
      <c r="G29" s="7">
        <f t="shared" si="2"/>
        <v>1.0025133393262107</v>
      </c>
      <c r="H29" s="7">
        <v>106.29</v>
      </c>
      <c r="I29" s="7">
        <f t="shared" si="3"/>
        <v>0.99789792693723545</v>
      </c>
      <c r="J29" s="7">
        <v>1326.44</v>
      </c>
      <c r="K29" s="7">
        <f t="shared" si="4"/>
        <v>0.99836092805326937</v>
      </c>
      <c r="L29" s="7">
        <v>334.04</v>
      </c>
      <c r="M29" s="7">
        <f t="shared" si="5"/>
        <v>0.82264150571667394</v>
      </c>
      <c r="N29" s="8">
        <v>329.8</v>
      </c>
      <c r="O29" s="7">
        <f t="shared" si="6"/>
        <v>1.1955244321258947</v>
      </c>
      <c r="P29" s="7">
        <v>225.54</v>
      </c>
      <c r="Q29" s="7">
        <f t="shared" si="7"/>
        <v>0.96969957542860208</v>
      </c>
    </row>
    <row r="30" spans="1:17" x14ac:dyDescent="0.25">
      <c r="A30" s="16" t="s">
        <v>72</v>
      </c>
      <c r="B30" s="17">
        <v>137.6</v>
      </c>
      <c r="C30" s="17"/>
      <c r="D30" s="17">
        <v>3427.51</v>
      </c>
      <c r="E30" s="17"/>
      <c r="F30" s="17">
        <v>7086.19</v>
      </c>
      <c r="G30" s="17"/>
      <c r="H30" s="17">
        <v>10651.39</v>
      </c>
      <c r="I30" s="17"/>
      <c r="J30" s="17">
        <v>132861.76999999999</v>
      </c>
      <c r="K30" s="17"/>
      <c r="L30" s="17">
        <v>40605.78</v>
      </c>
      <c r="M30" s="17"/>
      <c r="N30" s="17">
        <v>27586.22</v>
      </c>
      <c r="O30" s="17"/>
      <c r="P30" s="17">
        <v>23258.75</v>
      </c>
      <c r="Q30" s="17"/>
    </row>
    <row r="31" spans="1:17" x14ac:dyDescent="0.25">
      <c r="A31" s="9" t="s">
        <v>73</v>
      </c>
      <c r="B31" s="12">
        <v>0.03</v>
      </c>
      <c r="C31" s="11"/>
      <c r="D31" s="12" t="s">
        <v>8</v>
      </c>
      <c r="E31" s="11"/>
      <c r="F31" s="11" t="s">
        <v>8</v>
      </c>
      <c r="G31" s="12"/>
      <c r="H31" s="11">
        <v>3</v>
      </c>
      <c r="I31" s="11"/>
      <c r="J31" s="12">
        <v>21.1</v>
      </c>
      <c r="K31" s="11"/>
      <c r="L31" s="12">
        <v>9</v>
      </c>
      <c r="M31" s="11"/>
      <c r="N31" s="12">
        <v>6</v>
      </c>
      <c r="O31" s="11"/>
      <c r="P31" s="11" t="s">
        <v>8</v>
      </c>
      <c r="Q31" s="12"/>
    </row>
    <row r="32" spans="1:17" x14ac:dyDescent="0.25">
      <c r="A32" s="9" t="s">
        <v>76</v>
      </c>
      <c r="B32" s="12">
        <v>2.16</v>
      </c>
      <c r="C32" s="11"/>
      <c r="D32" s="12">
        <v>45.72</v>
      </c>
      <c r="E32" s="11"/>
      <c r="F32" s="11">
        <v>70.22</v>
      </c>
      <c r="G32" s="12"/>
      <c r="H32" s="11">
        <v>118.11</v>
      </c>
      <c r="I32" s="11"/>
      <c r="J32" s="12">
        <v>1315.5</v>
      </c>
      <c r="K32" s="11"/>
      <c r="L32" s="12">
        <v>512.24</v>
      </c>
      <c r="M32" s="11"/>
      <c r="N32" s="12">
        <v>277.77999999999997</v>
      </c>
      <c r="O32" s="11"/>
      <c r="P32" s="11">
        <v>210.47</v>
      </c>
      <c r="Q32" s="12"/>
    </row>
    <row r="33" spans="1:17" x14ac:dyDescent="0.25">
      <c r="A33" s="9" t="s">
        <v>77</v>
      </c>
      <c r="B33" s="12" t="s">
        <v>8</v>
      </c>
      <c r="C33" s="11"/>
      <c r="D33" s="12" t="s">
        <v>8</v>
      </c>
      <c r="E33" s="11"/>
      <c r="F33" s="11" t="s">
        <v>8</v>
      </c>
      <c r="G33" s="12"/>
      <c r="H33" s="11" t="s">
        <v>8</v>
      </c>
      <c r="I33" s="11"/>
      <c r="J33" s="12" t="s">
        <v>8</v>
      </c>
      <c r="K33" s="11"/>
      <c r="L33" s="12" t="s">
        <v>8</v>
      </c>
      <c r="M33" s="11"/>
      <c r="N33" s="12" t="s">
        <v>8</v>
      </c>
      <c r="O33" s="11"/>
      <c r="P33" s="11" t="s">
        <v>8</v>
      </c>
      <c r="Q33" s="12"/>
    </row>
    <row r="34" spans="1:17" x14ac:dyDescent="0.25">
      <c r="A34" s="9" t="s">
        <v>78</v>
      </c>
      <c r="B34" s="12">
        <v>6.69</v>
      </c>
      <c r="C34" s="11"/>
      <c r="D34" s="12">
        <v>27.35</v>
      </c>
      <c r="E34" s="11"/>
      <c r="F34" s="11">
        <v>64.62</v>
      </c>
      <c r="G34" s="12"/>
      <c r="H34" s="11">
        <v>98.66</v>
      </c>
      <c r="I34" s="11"/>
      <c r="J34" s="12">
        <v>400.67</v>
      </c>
      <c r="K34" s="11"/>
      <c r="L34" s="12">
        <v>148.35</v>
      </c>
      <c r="M34" s="11"/>
      <c r="N34" s="12">
        <v>64.41</v>
      </c>
      <c r="O34" s="11"/>
      <c r="P34" s="11">
        <v>17.8</v>
      </c>
      <c r="Q34" s="12"/>
    </row>
    <row r="35" spans="1:17" x14ac:dyDescent="0.25">
      <c r="A35" s="9" t="s">
        <v>79</v>
      </c>
      <c r="B35" s="12">
        <v>0.14000000000000001</v>
      </c>
      <c r="C35" s="11"/>
      <c r="D35" s="12">
        <v>0.9</v>
      </c>
      <c r="E35" s="11"/>
      <c r="F35" s="11">
        <v>1.65</v>
      </c>
      <c r="G35" s="12"/>
      <c r="H35" s="11">
        <v>3.03</v>
      </c>
      <c r="I35" s="11"/>
      <c r="J35" s="12">
        <v>24.23</v>
      </c>
      <c r="K35" s="11"/>
      <c r="L35" s="12">
        <v>5.0999999999999996</v>
      </c>
      <c r="M35" s="11"/>
      <c r="N35" s="12">
        <v>4.5199999999999996</v>
      </c>
      <c r="O35" s="11"/>
      <c r="P35" s="11">
        <v>1.39</v>
      </c>
      <c r="Q35" s="12"/>
    </row>
    <row r="36" spans="1:17" x14ac:dyDescent="0.25">
      <c r="A36" s="9" t="s">
        <v>80</v>
      </c>
      <c r="B36" s="12">
        <v>1</v>
      </c>
      <c r="C36" s="11"/>
      <c r="D36" s="12">
        <v>2</v>
      </c>
      <c r="E36" s="11"/>
      <c r="F36" s="11">
        <v>18</v>
      </c>
      <c r="G36" s="12"/>
      <c r="H36" s="11">
        <v>21</v>
      </c>
      <c r="I36" s="11"/>
      <c r="J36" s="12">
        <v>193</v>
      </c>
      <c r="K36" s="11"/>
      <c r="L36" s="12">
        <v>53</v>
      </c>
      <c r="M36" s="11"/>
      <c r="N36" s="12">
        <v>37</v>
      </c>
      <c r="O36" s="11"/>
      <c r="P36" s="11">
        <v>26</v>
      </c>
      <c r="Q36" s="12"/>
    </row>
    <row r="37" spans="1:17" x14ac:dyDescent="0.25">
      <c r="A37" s="9" t="s">
        <v>81</v>
      </c>
      <c r="B37" s="12">
        <v>3.48</v>
      </c>
      <c r="C37" s="11"/>
      <c r="D37" s="12">
        <v>3.11</v>
      </c>
      <c r="E37" s="11"/>
      <c r="F37" s="11">
        <v>7.44</v>
      </c>
      <c r="G37" s="12"/>
      <c r="H37" s="11">
        <v>14.03</v>
      </c>
      <c r="I37" s="11"/>
      <c r="J37" s="12">
        <v>114.83</v>
      </c>
      <c r="K37" s="11"/>
      <c r="L37" s="12">
        <v>23.62</v>
      </c>
      <c r="M37" s="11"/>
      <c r="N37" s="12">
        <v>25.58</v>
      </c>
      <c r="O37" s="11"/>
      <c r="P37" s="11">
        <v>21.35</v>
      </c>
      <c r="Q37" s="12"/>
    </row>
    <row r="38" spans="1:17" x14ac:dyDescent="0.25">
      <c r="A38" s="9" t="s">
        <v>82</v>
      </c>
      <c r="B38" s="12">
        <v>27.04</v>
      </c>
      <c r="C38" s="11"/>
      <c r="D38" s="12">
        <v>224.15</v>
      </c>
      <c r="E38" s="11"/>
      <c r="F38" s="11">
        <v>79.33</v>
      </c>
      <c r="G38" s="12"/>
      <c r="H38" s="11">
        <v>330.51</v>
      </c>
      <c r="I38" s="11"/>
      <c r="J38" s="12">
        <v>2140.9899999999998</v>
      </c>
      <c r="K38" s="11"/>
      <c r="L38" s="12">
        <v>657</v>
      </c>
      <c r="M38" s="11"/>
      <c r="N38" s="12">
        <v>323.5</v>
      </c>
      <c r="O38" s="11"/>
      <c r="P38" s="11">
        <v>253.07</v>
      </c>
      <c r="Q38" s="12"/>
    </row>
    <row r="39" spans="1:17" x14ac:dyDescent="0.25">
      <c r="A39" s="9" t="s">
        <v>83</v>
      </c>
      <c r="B39" s="12" t="s">
        <v>8</v>
      </c>
      <c r="C39" s="11"/>
      <c r="D39" s="12" t="s">
        <v>8</v>
      </c>
      <c r="E39" s="11"/>
      <c r="F39" s="11" t="s">
        <v>8</v>
      </c>
      <c r="G39" s="12"/>
      <c r="H39" s="11" t="s">
        <v>8</v>
      </c>
      <c r="I39" s="11"/>
      <c r="J39" s="12">
        <v>1.67</v>
      </c>
      <c r="K39" s="11"/>
      <c r="L39" s="12" t="s">
        <v>8</v>
      </c>
      <c r="M39" s="11"/>
      <c r="N39" s="12" t="s">
        <v>8</v>
      </c>
      <c r="O39" s="11"/>
      <c r="P39" s="11" t="s">
        <v>8</v>
      </c>
      <c r="Q39" s="12"/>
    </row>
    <row r="40" spans="1:17" x14ac:dyDescent="0.25">
      <c r="A40" s="9" t="s">
        <v>84</v>
      </c>
      <c r="B40" s="12">
        <v>2.04</v>
      </c>
      <c r="C40" s="11"/>
      <c r="D40" s="12">
        <v>2.89</v>
      </c>
      <c r="E40" s="11"/>
      <c r="F40" s="11">
        <v>10.119999999999999</v>
      </c>
      <c r="G40" s="12"/>
      <c r="H40" s="11">
        <v>15.05</v>
      </c>
      <c r="I40" s="11"/>
      <c r="J40" s="12">
        <v>43.69</v>
      </c>
      <c r="K40" s="11"/>
      <c r="L40" s="12">
        <v>9.99</v>
      </c>
      <c r="M40" s="11"/>
      <c r="N40" s="12">
        <v>6.72</v>
      </c>
      <c r="O40" s="11"/>
      <c r="P40" s="11">
        <v>3.11</v>
      </c>
      <c r="Q40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8" sqref="A8"/>
    </sheetView>
  </sheetViews>
  <sheetFormatPr baseColWidth="10" defaultRowHeight="15" x14ac:dyDescent="0.25"/>
  <cols>
    <col min="1" max="1" width="38.7109375" style="2" customWidth="1"/>
    <col min="2" max="2" width="7.5703125" style="2" bestFit="1" customWidth="1"/>
    <col min="3" max="3" width="5.85546875" style="2" bestFit="1" customWidth="1"/>
    <col min="4" max="4" width="8.5703125" style="2" bestFit="1" customWidth="1"/>
    <col min="5" max="5" width="5.85546875" style="2" bestFit="1" customWidth="1"/>
    <col min="6" max="6" width="8.5703125" style="2" bestFit="1" customWidth="1"/>
    <col min="7" max="7" width="5.85546875" style="2" bestFit="1" customWidth="1"/>
    <col min="8" max="16384" width="11.42578125" style="2"/>
  </cols>
  <sheetData>
    <row r="1" spans="1:7" x14ac:dyDescent="0.25">
      <c r="A1" s="18" t="s">
        <v>43</v>
      </c>
      <c r="B1" s="18" t="s">
        <v>25</v>
      </c>
      <c r="C1" s="18" t="s">
        <v>18</v>
      </c>
      <c r="D1" s="18" t="s">
        <v>26</v>
      </c>
      <c r="E1" s="18" t="s">
        <v>18</v>
      </c>
      <c r="F1" s="18" t="s">
        <v>27</v>
      </c>
      <c r="G1" s="18" t="s">
        <v>18</v>
      </c>
    </row>
    <row r="2" spans="1:7" x14ac:dyDescent="0.25">
      <c r="A2" s="13" t="s">
        <v>44</v>
      </c>
      <c r="B2" s="19">
        <v>93.889094000000014</v>
      </c>
      <c r="C2" s="19">
        <f>IFERROR(B2/B$30*100,"")</f>
        <v>1.4705164633964889</v>
      </c>
      <c r="D2" s="19">
        <v>84.499102000000008</v>
      </c>
      <c r="E2" s="19">
        <f>IFERROR(D2/D$30*100,"")</f>
        <v>0.40937325499767702</v>
      </c>
      <c r="F2" s="19">
        <v>197.54529906999997</v>
      </c>
      <c r="G2" s="19">
        <f>IFERROR(F2/F$30*100,"")</f>
        <v>1.5852055124416113</v>
      </c>
    </row>
    <row r="3" spans="1:7" x14ac:dyDescent="0.25">
      <c r="A3" s="2" t="s">
        <v>45</v>
      </c>
      <c r="B3" s="33">
        <v>240.18</v>
      </c>
      <c r="C3" s="33">
        <f t="shared" ref="C3:C29" si="0">IFERROR(B3/B$30*100,"")</f>
        <v>3.7617643235386709</v>
      </c>
      <c r="D3" s="34">
        <v>929.74</v>
      </c>
      <c r="E3" s="33">
        <f t="shared" ref="E3:E29" si="1">IFERROR(D3/D$30*100,"")</f>
        <v>4.5043163902681496</v>
      </c>
      <c r="F3" s="33">
        <v>428.2</v>
      </c>
      <c r="G3" s="34">
        <f t="shared" ref="G3:G29" si="2">IFERROR(F3/F$30*100,"")</f>
        <v>3.4360979665072735</v>
      </c>
    </row>
    <row r="4" spans="1:7" x14ac:dyDescent="0.25">
      <c r="A4" s="2" t="s">
        <v>46</v>
      </c>
      <c r="B4" s="33">
        <v>6.98</v>
      </c>
      <c r="C4" s="33">
        <f t="shared" si="0"/>
        <v>0.1093226537526019</v>
      </c>
      <c r="D4" s="34">
        <v>78.58</v>
      </c>
      <c r="E4" s="33">
        <f t="shared" si="1"/>
        <v>0.38069694962814465</v>
      </c>
      <c r="F4" s="33">
        <v>120.89</v>
      </c>
      <c r="G4" s="34">
        <f t="shared" si="2"/>
        <v>0.97008380002583905</v>
      </c>
    </row>
    <row r="5" spans="1:7" x14ac:dyDescent="0.25">
      <c r="A5" s="2" t="s">
        <v>47</v>
      </c>
      <c r="B5" s="33">
        <v>70.23</v>
      </c>
      <c r="C5" s="33">
        <f t="shared" si="0"/>
        <v>1.0999613141898612</v>
      </c>
      <c r="D5" s="34">
        <v>197.86</v>
      </c>
      <c r="E5" s="33">
        <f t="shared" si="1"/>
        <v>0.95857340867173213</v>
      </c>
      <c r="F5" s="33">
        <v>167.69</v>
      </c>
      <c r="G5" s="34">
        <f t="shared" si="2"/>
        <v>1.3456311723577874</v>
      </c>
    </row>
    <row r="6" spans="1:7" x14ac:dyDescent="0.25">
      <c r="A6" s="2" t="s">
        <v>48</v>
      </c>
      <c r="B6" s="33">
        <v>117.73</v>
      </c>
      <c r="C6" s="33">
        <f t="shared" si="0"/>
        <v>1.8439192014747596</v>
      </c>
      <c r="D6" s="34">
        <v>1288.3599999999999</v>
      </c>
      <c r="E6" s="33">
        <f t="shared" si="1"/>
        <v>6.2417246376039248</v>
      </c>
      <c r="F6" s="33">
        <v>159.19999999999999</v>
      </c>
      <c r="G6" s="34">
        <f t="shared" si="2"/>
        <v>1.2775030272488508</v>
      </c>
    </row>
    <row r="7" spans="1:7" x14ac:dyDescent="0.25">
      <c r="A7" s="2" t="s">
        <v>49</v>
      </c>
      <c r="B7" s="33">
        <v>997.48</v>
      </c>
      <c r="C7" s="33">
        <f t="shared" si="0"/>
        <v>15.622802387556639</v>
      </c>
      <c r="D7" s="34">
        <v>4204.75</v>
      </c>
      <c r="E7" s="33">
        <f t="shared" si="1"/>
        <v>20.37077499298729</v>
      </c>
      <c r="F7" s="33">
        <v>1565</v>
      </c>
      <c r="G7" s="34">
        <f t="shared" si="2"/>
        <v>12.558368326912383</v>
      </c>
    </row>
    <row r="8" spans="1:7" x14ac:dyDescent="0.25">
      <c r="A8" s="2" t="s">
        <v>50</v>
      </c>
      <c r="B8" s="33">
        <v>7.65</v>
      </c>
      <c r="C8" s="33">
        <f t="shared" si="0"/>
        <v>0.11981637553114678</v>
      </c>
      <c r="D8" s="34">
        <v>39.46</v>
      </c>
      <c r="E8" s="33">
        <f t="shared" si="1"/>
        <v>0.19117207473054959</v>
      </c>
      <c r="F8" s="33" t="s">
        <v>8</v>
      </c>
      <c r="G8" s="34" t="s">
        <v>8</v>
      </c>
    </row>
    <row r="9" spans="1:7" x14ac:dyDescent="0.25">
      <c r="A9" s="2" t="s">
        <v>51</v>
      </c>
      <c r="B9" s="33">
        <v>599.52</v>
      </c>
      <c r="C9" s="33">
        <f t="shared" si="0"/>
        <v>9.3898448965272046</v>
      </c>
      <c r="D9" s="34">
        <v>300.52</v>
      </c>
      <c r="E9" s="33">
        <f t="shared" si="1"/>
        <v>1.4559308641161874</v>
      </c>
      <c r="F9" s="33">
        <v>179.38</v>
      </c>
      <c r="G9" s="34">
        <f t="shared" si="2"/>
        <v>1.4394377702757466</v>
      </c>
    </row>
    <row r="10" spans="1:7" x14ac:dyDescent="0.25">
      <c r="A10" s="2" t="s">
        <v>52</v>
      </c>
      <c r="B10" s="33">
        <v>35.68</v>
      </c>
      <c r="C10" s="33">
        <f t="shared" si="0"/>
        <v>0.55882984038579298</v>
      </c>
      <c r="D10" s="34">
        <v>67</v>
      </c>
      <c r="E10" s="33">
        <f t="shared" si="1"/>
        <v>0.32459526119986881</v>
      </c>
      <c r="F10" s="33">
        <v>273.89</v>
      </c>
      <c r="G10" s="34">
        <f t="shared" si="2"/>
        <v>2.1978348249572095</v>
      </c>
    </row>
    <row r="11" spans="1:7" x14ac:dyDescent="0.25">
      <c r="A11" s="13" t="s">
        <v>53</v>
      </c>
      <c r="B11" s="19">
        <v>697.83</v>
      </c>
      <c r="C11" s="19">
        <f t="shared" si="0"/>
        <v>10.929602789137274</v>
      </c>
      <c r="D11" s="19">
        <v>4870.71</v>
      </c>
      <c r="E11" s="19">
        <f t="shared" si="1"/>
        <v>23.597154995206164</v>
      </c>
      <c r="F11" s="19">
        <v>1697.58</v>
      </c>
      <c r="G11" s="19">
        <f t="shared" si="2"/>
        <v>13.622258724856181</v>
      </c>
    </row>
    <row r="12" spans="1:7" x14ac:dyDescent="0.25">
      <c r="A12" s="2" t="s">
        <v>54</v>
      </c>
      <c r="B12" s="33">
        <v>1301.42</v>
      </c>
      <c r="C12" s="33">
        <f t="shared" si="0"/>
        <v>20.383193129901311</v>
      </c>
      <c r="D12" s="34">
        <v>2062.46</v>
      </c>
      <c r="E12" s="33">
        <f t="shared" si="1"/>
        <v>9.9920110808101708</v>
      </c>
      <c r="F12" s="33">
        <v>1533.41</v>
      </c>
      <c r="G12" s="34">
        <f t="shared" si="2"/>
        <v>12.304873850588319</v>
      </c>
    </row>
    <row r="13" spans="1:7" x14ac:dyDescent="0.25">
      <c r="A13" s="2" t="s">
        <v>55</v>
      </c>
      <c r="B13" s="33">
        <v>41.18</v>
      </c>
      <c r="C13" s="33">
        <f t="shared" si="0"/>
        <v>0.64497233259772857</v>
      </c>
      <c r="D13" s="34">
        <v>77.17</v>
      </c>
      <c r="E13" s="33">
        <f t="shared" si="1"/>
        <v>0.3738659150267743</v>
      </c>
      <c r="F13" s="33">
        <v>72.09</v>
      </c>
      <c r="G13" s="34">
        <f t="shared" si="2"/>
        <v>0.57848739468825161</v>
      </c>
    </row>
    <row r="14" spans="1:7" x14ac:dyDescent="0.25">
      <c r="A14" s="2" t="s">
        <v>56</v>
      </c>
      <c r="B14" s="33">
        <v>619.85</v>
      </c>
      <c r="C14" s="33">
        <f t="shared" si="0"/>
        <v>9.7082588722851408</v>
      </c>
      <c r="D14" s="34">
        <v>1205.8699999999999</v>
      </c>
      <c r="E14" s="33">
        <f t="shared" si="1"/>
        <v>5.8420848898968023</v>
      </c>
      <c r="F14" s="33">
        <v>1334.14</v>
      </c>
      <c r="G14" s="34">
        <f t="shared" si="2"/>
        <v>10.705828447071495</v>
      </c>
    </row>
    <row r="15" spans="1:7" x14ac:dyDescent="0.25">
      <c r="A15" s="2" t="s">
        <v>57</v>
      </c>
      <c r="B15" s="33">
        <v>5.0599999999999996</v>
      </c>
      <c r="C15" s="33">
        <f t="shared" si="0"/>
        <v>7.9251092834980733E-2</v>
      </c>
      <c r="D15" s="34">
        <v>37.31</v>
      </c>
      <c r="E15" s="33">
        <f t="shared" si="1"/>
        <v>0.18075595813980755</v>
      </c>
      <c r="F15" s="33">
        <v>27.77</v>
      </c>
      <c r="G15" s="34">
        <f t="shared" si="2"/>
        <v>0.2228408232832951</v>
      </c>
    </row>
    <row r="16" spans="1:7" x14ac:dyDescent="0.25">
      <c r="A16" s="2" t="s">
        <v>58</v>
      </c>
      <c r="B16" s="33">
        <v>16.440000000000001</v>
      </c>
      <c r="C16" s="33">
        <f t="shared" si="0"/>
        <v>0.25748774035713112</v>
      </c>
      <c r="D16" s="34">
        <v>31.73</v>
      </c>
      <c r="E16" s="33">
        <f t="shared" si="1"/>
        <v>0.15372250205778862</v>
      </c>
      <c r="F16" s="33">
        <v>37.08</v>
      </c>
      <c r="G16" s="34">
        <f t="shared" si="2"/>
        <v>0.29754907192454388</v>
      </c>
    </row>
    <row r="17" spans="1:8" x14ac:dyDescent="0.25">
      <c r="A17" s="2" t="s">
        <v>59</v>
      </c>
      <c r="B17" s="33">
        <v>43.12</v>
      </c>
      <c r="C17" s="33">
        <f t="shared" si="0"/>
        <v>0.6753571389415749</v>
      </c>
      <c r="D17" s="34">
        <v>63.98</v>
      </c>
      <c r="E17" s="33">
        <f t="shared" si="1"/>
        <v>0.30996425091891949</v>
      </c>
      <c r="F17" s="33">
        <v>85.95</v>
      </c>
      <c r="G17" s="34">
        <f t="shared" si="2"/>
        <v>0.68970719341732867</v>
      </c>
    </row>
    <row r="18" spans="1:8" x14ac:dyDescent="0.25">
      <c r="A18" s="2" t="s">
        <v>60</v>
      </c>
      <c r="B18" s="33">
        <v>9.52</v>
      </c>
      <c r="C18" s="33">
        <f t="shared" si="0"/>
        <v>0.14910482288320487</v>
      </c>
      <c r="D18" s="34">
        <v>11.46</v>
      </c>
      <c r="E18" s="33">
        <f t="shared" si="1"/>
        <v>5.5520323781350696E-2</v>
      </c>
      <c r="F18" s="33">
        <v>0</v>
      </c>
      <c r="G18" s="34">
        <f t="shared" si="2"/>
        <v>0</v>
      </c>
    </row>
    <row r="19" spans="1:8" x14ac:dyDescent="0.25">
      <c r="A19" s="2" t="s">
        <v>61</v>
      </c>
      <c r="B19" s="33">
        <v>23.18</v>
      </c>
      <c r="C19" s="33">
        <f t="shared" si="0"/>
        <v>0.36305144899503033</v>
      </c>
      <c r="D19" s="34">
        <v>419.97</v>
      </c>
      <c r="E19" s="33">
        <f t="shared" si="1"/>
        <v>2.0346309230762523</v>
      </c>
      <c r="F19" s="33">
        <v>514.80999999999995</v>
      </c>
      <c r="G19" s="34">
        <f t="shared" si="2"/>
        <v>4.1311013408164623</v>
      </c>
    </row>
    <row r="20" spans="1:8" x14ac:dyDescent="0.25">
      <c r="A20" s="2" t="s">
        <v>62</v>
      </c>
      <c r="B20" s="33">
        <v>1.1000000000000001</v>
      </c>
      <c r="C20" s="33">
        <f t="shared" si="0"/>
        <v>1.7228498442387118E-2</v>
      </c>
      <c r="D20" s="34">
        <v>3.96</v>
      </c>
      <c r="E20" s="33">
        <f t="shared" si="1"/>
        <v>1.918503334852956E-2</v>
      </c>
      <c r="F20" s="33">
        <v>4.74</v>
      </c>
      <c r="G20" s="34">
        <f t="shared" si="2"/>
        <v>3.8036208223364024E-2</v>
      </c>
    </row>
    <row r="21" spans="1:8" x14ac:dyDescent="0.25">
      <c r="A21" s="2" t="s">
        <v>63</v>
      </c>
      <c r="B21" s="33">
        <v>437.39</v>
      </c>
      <c r="C21" s="33">
        <f t="shared" si="0"/>
        <v>6.8505208488324563</v>
      </c>
      <c r="D21" s="34">
        <v>1463.46</v>
      </c>
      <c r="E21" s="33">
        <f t="shared" si="1"/>
        <v>7.0900325515755229</v>
      </c>
      <c r="F21" s="33" t="s">
        <v>8</v>
      </c>
      <c r="G21" s="34" t="str">
        <f t="shared" si="2"/>
        <v/>
      </c>
    </row>
    <row r="22" spans="1:8" x14ac:dyDescent="0.25">
      <c r="A22" s="2" t="s">
        <v>64</v>
      </c>
      <c r="B22" s="33">
        <v>204.58</v>
      </c>
      <c r="C22" s="33">
        <f t="shared" si="0"/>
        <v>3.2041874648577786</v>
      </c>
      <c r="D22" s="34">
        <v>454.26</v>
      </c>
      <c r="E22" s="33">
        <f t="shared" si="1"/>
        <v>2.2007558709351107</v>
      </c>
      <c r="F22" s="33">
        <v>150.47</v>
      </c>
      <c r="G22" s="34">
        <f t="shared" si="2"/>
        <v>1.2074489981792371</v>
      </c>
    </row>
    <row r="23" spans="1:8" x14ac:dyDescent="0.25">
      <c r="A23" s="2" t="s">
        <v>65</v>
      </c>
      <c r="B23" s="33">
        <v>514.70000000000005</v>
      </c>
      <c r="C23" s="33">
        <f t="shared" si="0"/>
        <v>8.0613710439060462</v>
      </c>
      <c r="D23" s="34">
        <v>1764.89</v>
      </c>
      <c r="E23" s="33">
        <f t="shared" si="1"/>
        <v>8.5503720975975597</v>
      </c>
      <c r="F23" s="33">
        <v>2746.04</v>
      </c>
      <c r="G23" s="34">
        <f t="shared" si="2"/>
        <v>22.035643297402224</v>
      </c>
    </row>
    <row r="24" spans="1:8" x14ac:dyDescent="0.25">
      <c r="A24" s="2" t="s">
        <v>66</v>
      </c>
      <c r="B24" s="33">
        <v>98.42</v>
      </c>
      <c r="C24" s="33">
        <f t="shared" si="0"/>
        <v>1.5414807424543091</v>
      </c>
      <c r="D24" s="34">
        <v>336.28</v>
      </c>
      <c r="E24" s="33">
        <f t="shared" si="1"/>
        <v>1.6291775288998789</v>
      </c>
      <c r="F24" s="33">
        <v>380.74</v>
      </c>
      <c r="G24" s="34">
        <f t="shared" si="2"/>
        <v>3.055254413283464</v>
      </c>
    </row>
    <row r="25" spans="1:8" x14ac:dyDescent="0.25">
      <c r="A25" s="2" t="s">
        <v>67</v>
      </c>
      <c r="B25" s="33">
        <v>31.48</v>
      </c>
      <c r="C25" s="33">
        <f t="shared" si="0"/>
        <v>0.49304830087849677</v>
      </c>
      <c r="D25" s="34">
        <v>263.8</v>
      </c>
      <c r="E25" s="33">
        <f t="shared" si="1"/>
        <v>1.2780332821570954</v>
      </c>
      <c r="F25" s="33">
        <v>510.69</v>
      </c>
      <c r="G25" s="34">
        <f t="shared" si="2"/>
        <v>4.0980403328248469</v>
      </c>
    </row>
    <row r="26" spans="1:8" x14ac:dyDescent="0.25">
      <c r="A26" s="2" t="s">
        <v>68</v>
      </c>
      <c r="B26" s="33">
        <v>33.270000000000003</v>
      </c>
      <c r="C26" s="33">
        <f t="shared" si="0"/>
        <v>0.52108376652565402</v>
      </c>
      <c r="D26" s="34">
        <v>18.739999999999998</v>
      </c>
      <c r="E26" s="33">
        <f t="shared" si="1"/>
        <v>9.0789779028142406E-2</v>
      </c>
      <c r="F26" s="33">
        <v>75.25</v>
      </c>
      <c r="G26" s="34">
        <f t="shared" si="2"/>
        <v>0.60384486683716088</v>
      </c>
    </row>
    <row r="27" spans="1:8" x14ac:dyDescent="0.25">
      <c r="A27" s="2" t="s">
        <v>69</v>
      </c>
      <c r="B27" s="33">
        <v>7.22</v>
      </c>
      <c r="C27" s="33">
        <f t="shared" si="0"/>
        <v>0.11308159886730453</v>
      </c>
      <c r="D27" s="34">
        <v>46.86</v>
      </c>
      <c r="E27" s="33">
        <f t="shared" si="1"/>
        <v>0.22702289462426645</v>
      </c>
      <c r="F27" s="33">
        <v>77.36</v>
      </c>
      <c r="G27" s="34">
        <f t="shared" si="2"/>
        <v>0.62077659665810991</v>
      </c>
    </row>
    <row r="28" spans="1:8" x14ac:dyDescent="0.25">
      <c r="A28" s="2" t="s">
        <v>70</v>
      </c>
      <c r="B28" s="33">
        <v>85.39</v>
      </c>
      <c r="C28" s="33">
        <f t="shared" si="0"/>
        <v>1.3374013472685782</v>
      </c>
      <c r="D28" s="34">
        <v>158.47</v>
      </c>
      <c r="E28" s="33">
        <f t="shared" si="1"/>
        <v>0.76774046331855539</v>
      </c>
      <c r="F28" s="33">
        <v>143.58000000000001</v>
      </c>
      <c r="G28" s="34">
        <f t="shared" si="2"/>
        <v>1.1521600794748117</v>
      </c>
    </row>
    <row r="29" spans="1:8" x14ac:dyDescent="0.25">
      <c r="A29" s="2" t="s">
        <v>71</v>
      </c>
      <c r="B29" s="33">
        <v>138.16999999999999</v>
      </c>
      <c r="C29" s="33">
        <f t="shared" si="0"/>
        <v>2.1640560270769345</v>
      </c>
      <c r="D29" s="34">
        <v>243.44</v>
      </c>
      <c r="E29" s="33">
        <f t="shared" si="1"/>
        <v>1.1793950803954636</v>
      </c>
      <c r="F29" s="33">
        <v>175.86</v>
      </c>
      <c r="G29" s="34">
        <f t="shared" si="2"/>
        <v>1.4111914721858223</v>
      </c>
    </row>
    <row r="30" spans="1:8" x14ac:dyDescent="0.25">
      <c r="A30" s="13" t="s">
        <v>72</v>
      </c>
      <c r="B30" s="19">
        <v>6384.77</v>
      </c>
      <c r="C30" s="19"/>
      <c r="D30" s="19">
        <v>20641.09</v>
      </c>
      <c r="E30" s="19"/>
      <c r="F30" s="19">
        <f>SUM(F3:F29)</f>
        <v>12461.81</v>
      </c>
      <c r="G30" s="19"/>
      <c r="H30" s="14"/>
    </row>
    <row r="31" spans="1:8" x14ac:dyDescent="0.25">
      <c r="A31" s="9" t="s">
        <v>73</v>
      </c>
      <c r="B31" s="11">
        <v>4.9000000000000004</v>
      </c>
      <c r="C31" s="11"/>
      <c r="D31" s="12">
        <v>6.24</v>
      </c>
      <c r="E31" s="11"/>
      <c r="F31" s="11">
        <v>9.65</v>
      </c>
      <c r="G31" s="12"/>
    </row>
    <row r="32" spans="1:8" x14ac:dyDescent="0.25">
      <c r="A32" s="9" t="s">
        <v>74</v>
      </c>
      <c r="B32" s="11" t="s">
        <v>8</v>
      </c>
      <c r="C32" s="11"/>
      <c r="D32" s="12" t="s">
        <v>8</v>
      </c>
      <c r="E32" s="11"/>
      <c r="F32" s="11" t="s">
        <v>8</v>
      </c>
      <c r="G32" s="12"/>
    </row>
    <row r="33" spans="1:7" x14ac:dyDescent="0.25">
      <c r="A33" s="9" t="s">
        <v>75</v>
      </c>
      <c r="B33" s="11" t="s">
        <v>8</v>
      </c>
      <c r="C33" s="11"/>
      <c r="D33" s="12" t="s">
        <v>8</v>
      </c>
      <c r="E33" s="11"/>
      <c r="F33" s="11" t="s">
        <v>8</v>
      </c>
      <c r="G33" s="12"/>
    </row>
    <row r="34" spans="1:7" x14ac:dyDescent="0.25">
      <c r="A34" s="9" t="s">
        <v>76</v>
      </c>
      <c r="B34" s="11">
        <v>143.81</v>
      </c>
      <c r="C34" s="11"/>
      <c r="D34" s="12">
        <v>219.46</v>
      </c>
      <c r="E34" s="11"/>
      <c r="F34" s="11">
        <v>111.18</v>
      </c>
      <c r="G34" s="12"/>
    </row>
    <row r="35" spans="1:7" x14ac:dyDescent="0.25">
      <c r="A35" s="9" t="s">
        <v>77</v>
      </c>
      <c r="B35" s="11" t="s">
        <v>8</v>
      </c>
      <c r="C35" s="11"/>
      <c r="D35" s="12" t="s">
        <v>8</v>
      </c>
      <c r="E35" s="11"/>
      <c r="F35" s="11" t="s">
        <v>8</v>
      </c>
      <c r="G35" s="12"/>
    </row>
    <row r="36" spans="1:7" x14ac:dyDescent="0.25">
      <c r="A36" s="9" t="s">
        <v>78</v>
      </c>
      <c r="B36" s="11">
        <v>10.02</v>
      </c>
      <c r="C36" s="11"/>
      <c r="D36" s="12">
        <v>6.83</v>
      </c>
      <c r="E36" s="11"/>
      <c r="F36" s="11">
        <v>72.11</v>
      </c>
      <c r="G36" s="12"/>
    </row>
    <row r="37" spans="1:7" x14ac:dyDescent="0.25">
      <c r="A37" s="9" t="s">
        <v>79</v>
      </c>
      <c r="B37" s="11">
        <v>7.15</v>
      </c>
      <c r="C37" s="11"/>
      <c r="D37" s="12">
        <v>0.22</v>
      </c>
      <c r="E37" s="11"/>
      <c r="F37" s="11">
        <v>1.39</v>
      </c>
      <c r="G37" s="12"/>
    </row>
    <row r="38" spans="1:7" x14ac:dyDescent="0.25">
      <c r="A38" s="9" t="s">
        <v>80</v>
      </c>
      <c r="B38" s="11">
        <v>0.35</v>
      </c>
      <c r="C38" s="11"/>
      <c r="D38" s="12">
        <v>7.64</v>
      </c>
      <c r="E38" s="11"/>
      <c r="F38" s="11">
        <v>0.47</v>
      </c>
      <c r="G38" s="12"/>
    </row>
    <row r="39" spans="1:7" x14ac:dyDescent="0.25">
      <c r="A39" s="9" t="s">
        <v>81</v>
      </c>
      <c r="B39" s="11">
        <v>5.83</v>
      </c>
      <c r="C39" s="11"/>
      <c r="D39" s="12">
        <v>6.04</v>
      </c>
      <c r="E39" s="11"/>
      <c r="F39" s="11">
        <v>7.63</v>
      </c>
      <c r="G39" s="12"/>
    </row>
    <row r="40" spans="1:7" x14ac:dyDescent="0.25">
      <c r="A40" s="9" t="s">
        <v>82</v>
      </c>
      <c r="B40" s="11">
        <v>42.95</v>
      </c>
      <c r="C40" s="11"/>
      <c r="D40" s="12">
        <v>136.26</v>
      </c>
      <c r="E40" s="11"/>
      <c r="F40" s="11">
        <v>116.62</v>
      </c>
      <c r="G40" s="12"/>
    </row>
    <row r="41" spans="1:7" x14ac:dyDescent="0.25">
      <c r="A41" s="9" t="s">
        <v>83</v>
      </c>
      <c r="B41" s="11">
        <v>406.89</v>
      </c>
      <c r="C41" s="11"/>
      <c r="D41" s="12" t="s">
        <v>8</v>
      </c>
      <c r="E41" s="11"/>
      <c r="F41" s="11">
        <v>2376.37</v>
      </c>
      <c r="G41" s="12"/>
    </row>
    <row r="42" spans="1:7" x14ac:dyDescent="0.25">
      <c r="A42" s="9" t="s">
        <v>84</v>
      </c>
      <c r="B42" s="11">
        <v>8.77</v>
      </c>
      <c r="C42" s="11"/>
      <c r="D42" s="12">
        <v>0.27</v>
      </c>
      <c r="E42" s="11"/>
      <c r="F42" s="11">
        <v>0</v>
      </c>
      <c r="G42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7" sqref="F7"/>
    </sheetView>
  </sheetViews>
  <sheetFormatPr baseColWidth="10" defaultRowHeight="15" x14ac:dyDescent="0.25"/>
  <cols>
    <col min="1" max="1" width="38.7109375" style="2" customWidth="1"/>
    <col min="2" max="2" width="11.5703125" style="8" bestFit="1" customWidth="1"/>
    <col min="3" max="3" width="9.5703125" style="8" bestFit="1" customWidth="1"/>
  </cols>
  <sheetData>
    <row r="1" spans="1:3" x14ac:dyDescent="0.25">
      <c r="A1" s="18" t="s">
        <v>43</v>
      </c>
      <c r="B1" s="22" t="s">
        <v>41</v>
      </c>
      <c r="C1" s="22" t="s">
        <v>18</v>
      </c>
    </row>
    <row r="2" spans="1:3" x14ac:dyDescent="0.25">
      <c r="A2" s="13" t="s">
        <v>44</v>
      </c>
      <c r="B2" s="26">
        <v>3034.5360000000001</v>
      </c>
      <c r="C2" s="28">
        <f t="shared" ref="C2:C29" si="0">IFERROR(B2/B$30,"")*100</f>
        <v>2.0823671605159051</v>
      </c>
    </row>
    <row r="3" spans="1:3" x14ac:dyDescent="0.25">
      <c r="A3" s="2" t="s">
        <v>45</v>
      </c>
      <c r="B3" s="6">
        <v>4752.37</v>
      </c>
      <c r="C3" s="6">
        <f t="shared" si="0"/>
        <v>3.2611836612322183</v>
      </c>
    </row>
    <row r="4" spans="1:3" x14ac:dyDescent="0.25">
      <c r="A4" s="2" t="s">
        <v>46</v>
      </c>
      <c r="B4" s="6">
        <v>815.77</v>
      </c>
      <c r="C4" s="6">
        <f t="shared" si="0"/>
        <v>0.55979980416579656</v>
      </c>
    </row>
    <row r="5" spans="1:3" x14ac:dyDescent="0.25">
      <c r="A5" s="2" t="s">
        <v>47</v>
      </c>
      <c r="B5" s="6">
        <v>3476.26</v>
      </c>
      <c r="C5" s="6">
        <f t="shared" si="0"/>
        <v>2.3854881489015192</v>
      </c>
    </row>
    <row r="6" spans="1:3" x14ac:dyDescent="0.25">
      <c r="A6" s="2" t="s">
        <v>48</v>
      </c>
      <c r="B6" s="6">
        <v>5687</v>
      </c>
      <c r="C6" s="6">
        <f t="shared" si="0"/>
        <v>3.9025478827253823</v>
      </c>
    </row>
    <row r="7" spans="1:3" x14ac:dyDescent="0.25">
      <c r="A7" s="2" t="s">
        <v>49</v>
      </c>
      <c r="B7" s="6">
        <v>34033.75</v>
      </c>
      <c r="C7" s="6">
        <f t="shared" si="0"/>
        <v>23.354728152576929</v>
      </c>
    </row>
    <row r="8" spans="1:3" x14ac:dyDescent="0.25">
      <c r="A8" s="2" t="s">
        <v>50</v>
      </c>
      <c r="B8" s="6">
        <v>894.7</v>
      </c>
      <c r="C8" s="6">
        <f t="shared" si="0"/>
        <v>0.61396335338041153</v>
      </c>
    </row>
    <row r="9" spans="1:3" x14ac:dyDescent="0.25">
      <c r="A9" s="2" t="s">
        <v>51</v>
      </c>
      <c r="B9" s="6">
        <v>8730.7099999999991</v>
      </c>
      <c r="C9" s="6">
        <f t="shared" si="0"/>
        <v>5.9912104493035558</v>
      </c>
    </row>
    <row r="10" spans="1:3" x14ac:dyDescent="0.25">
      <c r="A10" s="2" t="s">
        <v>52</v>
      </c>
      <c r="B10" s="6">
        <v>1962.5</v>
      </c>
      <c r="C10" s="6">
        <f t="shared" si="0"/>
        <v>1.3467118374975493</v>
      </c>
    </row>
    <row r="11" spans="1:3" x14ac:dyDescent="0.25">
      <c r="A11" s="2" t="s">
        <v>53</v>
      </c>
      <c r="B11" s="6">
        <v>8564.6200000000008</v>
      </c>
      <c r="C11" s="6">
        <f t="shared" si="0"/>
        <v>5.877235738939242</v>
      </c>
    </row>
    <row r="12" spans="1:3" x14ac:dyDescent="0.25">
      <c r="A12" s="2" t="s">
        <v>54</v>
      </c>
      <c r="B12" s="6">
        <v>24937.63</v>
      </c>
      <c r="C12" s="6">
        <f t="shared" si="0"/>
        <v>17.112765105800769</v>
      </c>
    </row>
    <row r="13" spans="1:3" x14ac:dyDescent="0.25">
      <c r="A13" s="2" t="s">
        <v>55</v>
      </c>
      <c r="B13" s="6">
        <v>479</v>
      </c>
      <c r="C13" s="6">
        <f t="shared" si="0"/>
        <v>0.32870062173825537</v>
      </c>
    </row>
    <row r="14" spans="1:3" x14ac:dyDescent="0.25">
      <c r="A14" s="2" t="s">
        <v>56</v>
      </c>
      <c r="B14" s="6">
        <v>13842.19</v>
      </c>
      <c r="C14" s="6">
        <f t="shared" si="0"/>
        <v>9.4988235056765369</v>
      </c>
    </row>
    <row r="15" spans="1:3" x14ac:dyDescent="0.25">
      <c r="A15" s="2" t="s">
        <v>57</v>
      </c>
      <c r="B15" s="6">
        <v>390.81</v>
      </c>
      <c r="C15" s="6">
        <f t="shared" si="0"/>
        <v>0.26818265131842922</v>
      </c>
    </row>
    <row r="16" spans="1:3" x14ac:dyDescent="0.25">
      <c r="A16" s="2" t="s">
        <v>58</v>
      </c>
      <c r="B16" s="6">
        <v>963.68</v>
      </c>
      <c r="C16" s="6">
        <f t="shared" si="0"/>
        <v>0.66129898780108953</v>
      </c>
    </row>
    <row r="17" spans="1:3" x14ac:dyDescent="0.25">
      <c r="A17" s="2" t="s">
        <v>59</v>
      </c>
      <c r="B17" s="6">
        <v>1472.97</v>
      </c>
      <c r="C17" s="6">
        <f t="shared" si="0"/>
        <v>1.0107852918617912</v>
      </c>
    </row>
    <row r="18" spans="1:3" x14ac:dyDescent="0.25">
      <c r="A18" s="2" t="s">
        <v>60</v>
      </c>
      <c r="B18" s="6">
        <v>471.56</v>
      </c>
      <c r="C18" s="6">
        <f t="shared" si="0"/>
        <v>0.32359512565113091</v>
      </c>
    </row>
    <row r="19" spans="1:3" x14ac:dyDescent="0.25">
      <c r="A19" s="2" t="s">
        <v>61</v>
      </c>
      <c r="B19" s="6">
        <v>2032.11</v>
      </c>
      <c r="C19" s="6">
        <f t="shared" si="0"/>
        <v>1.3944797921514114</v>
      </c>
    </row>
    <row r="20" spans="1:3" x14ac:dyDescent="0.25">
      <c r="A20" s="2" t="s">
        <v>62</v>
      </c>
      <c r="B20" s="6">
        <v>40.39</v>
      </c>
      <c r="C20" s="6">
        <f t="shared" si="0"/>
        <v>2.7716530505236189E-2</v>
      </c>
    </row>
    <row r="21" spans="1:3" x14ac:dyDescent="0.25">
      <c r="A21" s="2" t="s">
        <v>63</v>
      </c>
      <c r="B21" s="6" t="s">
        <v>8</v>
      </c>
      <c r="C21" s="6"/>
    </row>
    <row r="22" spans="1:3" x14ac:dyDescent="0.25">
      <c r="A22" s="2" t="s">
        <v>64</v>
      </c>
      <c r="B22" s="6">
        <v>3716.97</v>
      </c>
      <c r="C22" s="6">
        <f t="shared" si="0"/>
        <v>2.5506687891073963</v>
      </c>
    </row>
    <row r="23" spans="1:3" x14ac:dyDescent="0.25">
      <c r="A23" s="2" t="s">
        <v>65</v>
      </c>
      <c r="B23" s="6">
        <v>15491.89</v>
      </c>
      <c r="C23" s="6">
        <f t="shared" si="0"/>
        <v>10.630884916285304</v>
      </c>
    </row>
    <row r="24" spans="1:3" x14ac:dyDescent="0.25">
      <c r="A24" s="2" t="s">
        <v>66</v>
      </c>
      <c r="B24" s="6">
        <v>2058.6799999999998</v>
      </c>
      <c r="C24" s="6">
        <f t="shared" si="0"/>
        <v>1.4127127264302954</v>
      </c>
    </row>
    <row r="25" spans="1:3" x14ac:dyDescent="0.25">
      <c r="A25" s="2" t="s">
        <v>67</v>
      </c>
      <c r="B25" s="6">
        <v>4318.3999999999996</v>
      </c>
      <c r="C25" s="6">
        <f t="shared" si="0"/>
        <v>2.9633836428277283</v>
      </c>
    </row>
    <row r="26" spans="1:3" x14ac:dyDescent="0.25">
      <c r="A26" s="2" t="s">
        <v>68</v>
      </c>
      <c r="B26" s="6">
        <v>607.76</v>
      </c>
      <c r="C26" s="6">
        <f t="shared" si="0"/>
        <v>0.4170586427299417</v>
      </c>
    </row>
    <row r="27" spans="1:3" x14ac:dyDescent="0.25">
      <c r="A27" s="2" t="s">
        <v>69</v>
      </c>
      <c r="B27" s="6">
        <v>926.06</v>
      </c>
      <c r="C27" s="6">
        <f t="shared" si="0"/>
        <v>0.6354832938766779</v>
      </c>
    </row>
    <row r="28" spans="1:3" x14ac:dyDescent="0.25">
      <c r="A28" s="2" t="s">
        <v>70</v>
      </c>
      <c r="B28" s="6">
        <v>2239</v>
      </c>
      <c r="C28" s="6">
        <f t="shared" si="0"/>
        <v>1.5364523842838282</v>
      </c>
    </row>
    <row r="29" spans="1:3" x14ac:dyDescent="0.25">
      <c r="A29" s="2" t="s">
        <v>71</v>
      </c>
      <c r="B29" s="6">
        <v>2818.53</v>
      </c>
      <c r="C29" s="6">
        <f t="shared" si="0"/>
        <v>1.934138963231576</v>
      </c>
    </row>
    <row r="30" spans="1:3" x14ac:dyDescent="0.25">
      <c r="A30" s="13" t="s">
        <v>72</v>
      </c>
      <c r="B30" s="23">
        <f>SUM(B3:B29)</f>
        <v>145725.31</v>
      </c>
      <c r="C30" s="13"/>
    </row>
    <row r="31" spans="1:3" x14ac:dyDescent="0.25">
      <c r="A31" s="9" t="s">
        <v>73</v>
      </c>
      <c r="B31" s="10" t="s">
        <v>8</v>
      </c>
      <c r="C31" s="10"/>
    </row>
    <row r="32" spans="1:3" x14ac:dyDescent="0.25">
      <c r="A32" s="9" t="s">
        <v>74</v>
      </c>
      <c r="B32" s="10" t="s">
        <v>8</v>
      </c>
      <c r="C32" s="10"/>
    </row>
    <row r="33" spans="1:3" x14ac:dyDescent="0.25">
      <c r="A33" s="9" t="s">
        <v>75</v>
      </c>
      <c r="B33" s="10"/>
      <c r="C33" s="10"/>
    </row>
    <row r="34" spans="1:3" x14ac:dyDescent="0.25">
      <c r="A34" s="9" t="s">
        <v>76</v>
      </c>
      <c r="B34" s="10">
        <v>3769.1</v>
      </c>
      <c r="C34" s="10"/>
    </row>
    <row r="35" spans="1:3" x14ac:dyDescent="0.25">
      <c r="A35" s="9" t="s">
        <v>77</v>
      </c>
      <c r="B35" s="10" t="s">
        <v>8</v>
      </c>
      <c r="C35" s="10"/>
    </row>
    <row r="36" spans="1:3" x14ac:dyDescent="0.25">
      <c r="A36" s="9" t="s">
        <v>79</v>
      </c>
      <c r="B36" s="10" t="s">
        <v>8</v>
      </c>
      <c r="C36" s="10"/>
    </row>
    <row r="37" spans="1:3" x14ac:dyDescent="0.25">
      <c r="A37" s="9" t="s">
        <v>80</v>
      </c>
      <c r="B37" s="10">
        <v>291.73</v>
      </c>
      <c r="C37" s="10"/>
    </row>
    <row r="38" spans="1:3" x14ac:dyDescent="0.25">
      <c r="A38" s="9" t="s">
        <v>81</v>
      </c>
      <c r="B38" s="10" t="s">
        <v>8</v>
      </c>
      <c r="C38" s="10"/>
    </row>
    <row r="39" spans="1:3" x14ac:dyDescent="0.25">
      <c r="A39" s="9" t="s">
        <v>82</v>
      </c>
      <c r="B39" s="10">
        <v>1416.79</v>
      </c>
      <c r="C39" s="10"/>
    </row>
    <row r="40" spans="1:3" x14ac:dyDescent="0.25">
      <c r="A40" s="9" t="s">
        <v>83</v>
      </c>
      <c r="B40" s="10">
        <v>21481.57</v>
      </c>
      <c r="C40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6" sqref="A6"/>
    </sheetView>
  </sheetViews>
  <sheetFormatPr baseColWidth="10" defaultRowHeight="15" x14ac:dyDescent="0.25"/>
  <cols>
    <col min="1" max="1" width="38.7109375" customWidth="1"/>
    <col min="2" max="2" width="19.5703125" customWidth="1"/>
  </cols>
  <sheetData>
    <row r="1" spans="1:3" x14ac:dyDescent="0.25">
      <c r="A1" s="18" t="s">
        <v>43</v>
      </c>
      <c r="B1" s="22" t="s">
        <v>41</v>
      </c>
      <c r="C1" s="22" t="s">
        <v>18</v>
      </c>
    </row>
    <row r="2" spans="1:3" x14ac:dyDescent="0.25">
      <c r="A2" s="13" t="s">
        <v>44</v>
      </c>
      <c r="B2" s="27">
        <v>3021.1350000000002</v>
      </c>
      <c r="C2" s="27">
        <f t="shared" ref="C2:C29" si="0">IFERROR(B2/B$30,"")*100</f>
        <v>2.0875217794592063</v>
      </c>
    </row>
    <row r="3" spans="1:3" x14ac:dyDescent="0.25">
      <c r="A3" s="2" t="s">
        <v>45</v>
      </c>
      <c r="B3" s="6">
        <v>4661.13</v>
      </c>
      <c r="C3" s="6">
        <f t="shared" si="0"/>
        <v>3.2207135370947304</v>
      </c>
    </row>
    <row r="4" spans="1:3" x14ac:dyDescent="0.25">
      <c r="A4" s="2" t="s">
        <v>46</v>
      </c>
      <c r="B4" s="6">
        <v>652.47</v>
      </c>
      <c r="C4" s="6">
        <f t="shared" si="0"/>
        <v>0.45083895140195596</v>
      </c>
    </row>
    <row r="5" spans="1:3" x14ac:dyDescent="0.25">
      <c r="A5" s="2" t="s">
        <v>47</v>
      </c>
      <c r="B5" s="6">
        <v>3200.98</v>
      </c>
      <c r="C5" s="6">
        <f t="shared" si="0"/>
        <v>2.211789762990839</v>
      </c>
    </row>
    <row r="6" spans="1:3" x14ac:dyDescent="0.25">
      <c r="A6" s="2" t="s">
        <v>48</v>
      </c>
      <c r="B6" s="6">
        <v>5687</v>
      </c>
      <c r="C6" s="6">
        <f t="shared" si="0"/>
        <v>3.9295616911473679</v>
      </c>
    </row>
    <row r="7" spans="1:3" x14ac:dyDescent="0.25">
      <c r="A7" s="2" t="s">
        <v>49</v>
      </c>
      <c r="B7" s="6">
        <v>32423.7</v>
      </c>
      <c r="C7" s="6">
        <f t="shared" si="0"/>
        <v>22.403891226526273</v>
      </c>
    </row>
    <row r="8" spans="1:3" x14ac:dyDescent="0.25">
      <c r="A8" s="2" t="s">
        <v>50</v>
      </c>
      <c r="B8" s="6">
        <v>859.56</v>
      </c>
      <c r="C8" s="6">
        <f t="shared" si="0"/>
        <v>0.59393248588757364</v>
      </c>
    </row>
    <row r="9" spans="1:3" x14ac:dyDescent="0.25">
      <c r="A9" s="2" t="s">
        <v>51</v>
      </c>
      <c r="B9" s="6">
        <v>8712.2000000000007</v>
      </c>
      <c r="C9" s="6">
        <f t="shared" si="0"/>
        <v>6.0198922745936523</v>
      </c>
    </row>
    <row r="10" spans="1:3" x14ac:dyDescent="0.25">
      <c r="A10" s="2" t="s">
        <v>52</v>
      </c>
      <c r="B10" s="6">
        <v>636.58000000000004</v>
      </c>
      <c r="C10" s="6">
        <f t="shared" si="0"/>
        <v>0.4398593953491457</v>
      </c>
    </row>
    <row r="11" spans="1:3" x14ac:dyDescent="0.25">
      <c r="A11" s="2" t="s">
        <v>53</v>
      </c>
      <c r="B11" s="6">
        <v>7350.42</v>
      </c>
      <c r="C11" s="6">
        <f t="shared" si="0"/>
        <v>5.0789394840589832</v>
      </c>
    </row>
    <row r="12" spans="1:3" x14ac:dyDescent="0.25">
      <c r="A12" s="2" t="s">
        <v>54</v>
      </c>
      <c r="B12" s="6">
        <v>23456.3</v>
      </c>
      <c r="C12" s="6">
        <f t="shared" si="0"/>
        <v>16.207662721304729</v>
      </c>
    </row>
    <row r="13" spans="1:3" x14ac:dyDescent="0.25">
      <c r="A13" s="2" t="s">
        <v>55</v>
      </c>
      <c r="B13" s="6">
        <v>376.98</v>
      </c>
      <c r="C13" s="6">
        <f t="shared" si="0"/>
        <v>0.26048288488284416</v>
      </c>
    </row>
    <row r="14" spans="1:3" x14ac:dyDescent="0.25">
      <c r="A14" s="2" t="s">
        <v>56</v>
      </c>
      <c r="B14" s="6">
        <v>12885.66</v>
      </c>
      <c r="C14" s="6">
        <f t="shared" si="0"/>
        <v>8.9036391596887636</v>
      </c>
    </row>
    <row r="15" spans="1:3" x14ac:dyDescent="0.25">
      <c r="A15" s="2" t="s">
        <v>57</v>
      </c>
      <c r="B15" s="6">
        <v>303.91000000000003</v>
      </c>
      <c r="C15" s="6">
        <f t="shared" si="0"/>
        <v>0.20999351038449035</v>
      </c>
    </row>
    <row r="16" spans="1:3" x14ac:dyDescent="0.25">
      <c r="A16" s="2" t="s">
        <v>58</v>
      </c>
      <c r="B16" s="6">
        <v>828.72</v>
      </c>
      <c r="C16" s="6">
        <f t="shared" si="0"/>
        <v>0.57262288811106854</v>
      </c>
    </row>
    <row r="17" spans="1:3" x14ac:dyDescent="0.25">
      <c r="A17" s="2" t="s">
        <v>59</v>
      </c>
      <c r="B17" s="6">
        <v>1351.85</v>
      </c>
      <c r="C17" s="6">
        <f t="shared" si="0"/>
        <v>0.93409143171752573</v>
      </c>
    </row>
    <row r="18" spans="1:3" x14ac:dyDescent="0.25">
      <c r="A18" s="2" t="s">
        <v>60</v>
      </c>
      <c r="B18" s="25" t="s">
        <v>8</v>
      </c>
      <c r="C18" s="6"/>
    </row>
    <row r="19" spans="1:3" x14ac:dyDescent="0.25">
      <c r="A19" s="2" t="s">
        <v>61</v>
      </c>
      <c r="B19" s="6">
        <v>1652.19</v>
      </c>
      <c r="C19" s="6">
        <f t="shared" si="0"/>
        <v>1.1416181695967593</v>
      </c>
    </row>
    <row r="20" spans="1:3" x14ac:dyDescent="0.25">
      <c r="A20" s="2" t="s">
        <v>62</v>
      </c>
      <c r="B20" s="6">
        <v>37.299999999999997</v>
      </c>
      <c r="C20" s="6">
        <f t="shared" si="0"/>
        <v>2.5773281357446245E-2</v>
      </c>
    </row>
    <row r="21" spans="1:3" x14ac:dyDescent="0.25">
      <c r="A21" s="2" t="s">
        <v>63</v>
      </c>
      <c r="B21" s="6">
        <v>13895.17</v>
      </c>
      <c r="C21" s="6">
        <f t="shared" si="0"/>
        <v>9.6011830005240331</v>
      </c>
    </row>
    <row r="22" spans="1:3" x14ac:dyDescent="0.25">
      <c r="A22" s="2" t="s">
        <v>64</v>
      </c>
      <c r="B22" s="6">
        <v>3242.8</v>
      </c>
      <c r="C22" s="6">
        <f t="shared" si="0"/>
        <v>2.2406862409095631</v>
      </c>
    </row>
    <row r="23" spans="1:3" x14ac:dyDescent="0.25">
      <c r="A23" s="2" t="s">
        <v>65</v>
      </c>
      <c r="B23" s="6">
        <v>13026.33</v>
      </c>
      <c r="C23" s="6">
        <f t="shared" si="0"/>
        <v>9.0008382880681719</v>
      </c>
    </row>
    <row r="24" spans="1:3" x14ac:dyDescent="0.25">
      <c r="A24" s="2" t="s">
        <v>66</v>
      </c>
      <c r="B24" s="6">
        <v>1884.48</v>
      </c>
      <c r="C24" s="6">
        <f t="shared" si="0"/>
        <v>1.3021242158841906</v>
      </c>
    </row>
    <row r="25" spans="1:3" x14ac:dyDescent="0.25">
      <c r="A25" s="2" t="s">
        <v>67</v>
      </c>
      <c r="B25" s="6">
        <v>1217.03</v>
      </c>
      <c r="C25" s="6">
        <f t="shared" si="0"/>
        <v>0.84093449357782335</v>
      </c>
    </row>
    <row r="26" spans="1:3" x14ac:dyDescent="0.25">
      <c r="A26" s="2" t="s">
        <v>68</v>
      </c>
      <c r="B26" s="6">
        <v>558.86</v>
      </c>
      <c r="C26" s="6">
        <f t="shared" si="0"/>
        <v>0.38615699783974294</v>
      </c>
    </row>
    <row r="27" spans="1:3" x14ac:dyDescent="0.25">
      <c r="A27" s="2" t="s">
        <v>69</v>
      </c>
      <c r="B27" s="6">
        <v>807.42</v>
      </c>
      <c r="C27" s="6">
        <f t="shared" si="0"/>
        <v>0.5579051698023928</v>
      </c>
    </row>
    <row r="28" spans="1:3" x14ac:dyDescent="0.25">
      <c r="A28" s="2" t="s">
        <v>70</v>
      </c>
      <c r="B28" s="6">
        <v>2195.9499999999998</v>
      </c>
      <c r="C28" s="6">
        <f t="shared" si="0"/>
        <v>1.5173414798092248</v>
      </c>
    </row>
    <row r="29" spans="1:3" x14ac:dyDescent="0.25">
      <c r="A29" s="2" t="s">
        <v>71</v>
      </c>
      <c r="B29" s="6">
        <v>2818.53</v>
      </c>
      <c r="C29" s="6">
        <f t="shared" si="0"/>
        <v>1.9475272574906968</v>
      </c>
    </row>
    <row r="30" spans="1:3" x14ac:dyDescent="0.25">
      <c r="A30" s="13" t="s">
        <v>72</v>
      </c>
      <c r="B30" s="23">
        <f>SUM(B3:B29)</f>
        <v>144723.52000000002</v>
      </c>
      <c r="C30" s="13"/>
    </row>
    <row r="31" spans="1:3" x14ac:dyDescent="0.25">
      <c r="A31" s="9" t="s">
        <v>73</v>
      </c>
      <c r="B31" s="24" t="s">
        <v>8</v>
      </c>
      <c r="C31" s="10"/>
    </row>
    <row r="32" spans="1:3" x14ac:dyDescent="0.25">
      <c r="A32" s="9" t="s">
        <v>74</v>
      </c>
      <c r="B32" s="24" t="s">
        <v>8</v>
      </c>
      <c r="C32" s="10"/>
    </row>
    <row r="33" spans="1:3" x14ac:dyDescent="0.25">
      <c r="A33" s="9" t="s">
        <v>75</v>
      </c>
      <c r="B33" s="24" t="s">
        <v>8</v>
      </c>
      <c r="C33" s="10"/>
    </row>
    <row r="34" spans="1:3" x14ac:dyDescent="0.25">
      <c r="A34" s="9" t="s">
        <v>76</v>
      </c>
      <c r="B34" s="24">
        <v>3303.38</v>
      </c>
      <c r="C34" s="10"/>
    </row>
    <row r="35" spans="1:3" x14ac:dyDescent="0.25">
      <c r="A35" s="9" t="s">
        <v>77</v>
      </c>
      <c r="B35" s="24" t="s">
        <v>8</v>
      </c>
      <c r="C35" s="10"/>
    </row>
    <row r="36" spans="1:3" x14ac:dyDescent="0.25">
      <c r="A36" s="9" t="s">
        <v>79</v>
      </c>
      <c r="B36" s="24" t="s">
        <v>8</v>
      </c>
      <c r="C36" s="10"/>
    </row>
    <row r="37" spans="1:3" x14ac:dyDescent="0.25">
      <c r="A37" s="9" t="s">
        <v>80</v>
      </c>
      <c r="B37" s="24" t="s">
        <v>8</v>
      </c>
      <c r="C37" s="10"/>
    </row>
    <row r="38" spans="1:3" x14ac:dyDescent="0.25">
      <c r="A38" s="9" t="s">
        <v>81</v>
      </c>
      <c r="B38" s="24">
        <v>79.959999999999994</v>
      </c>
      <c r="C38" s="10"/>
    </row>
    <row r="39" spans="1:3" x14ac:dyDescent="0.25">
      <c r="A39" s="9" t="s">
        <v>82</v>
      </c>
      <c r="B39" s="24">
        <v>796.76</v>
      </c>
      <c r="C39" s="10"/>
    </row>
    <row r="40" spans="1:3" x14ac:dyDescent="0.25">
      <c r="A40" s="9" t="s">
        <v>83</v>
      </c>
      <c r="B40" s="24">
        <v>10219.040000000001</v>
      </c>
      <c r="C40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32" sqref="D32"/>
    </sheetView>
  </sheetViews>
  <sheetFormatPr baseColWidth="10" defaultRowHeight="15" x14ac:dyDescent="0.25"/>
  <cols>
    <col min="1" max="1" width="38.28515625" bestFit="1" customWidth="1"/>
  </cols>
  <sheetData>
    <row r="1" spans="1:8" x14ac:dyDescent="0.25">
      <c r="A1" s="18" t="s">
        <v>43</v>
      </c>
      <c r="B1" s="18" t="s">
        <v>28</v>
      </c>
      <c r="C1" s="18" t="s">
        <v>7</v>
      </c>
      <c r="D1" s="18" t="s">
        <v>29</v>
      </c>
      <c r="E1" s="18" t="s">
        <v>30</v>
      </c>
      <c r="F1" s="18" t="s">
        <v>31</v>
      </c>
      <c r="G1" s="18" t="s">
        <v>32</v>
      </c>
      <c r="H1" s="18" t="s">
        <v>33</v>
      </c>
    </row>
    <row r="2" spans="1:8" x14ac:dyDescent="0.25">
      <c r="A2" s="4" t="s">
        <v>44</v>
      </c>
      <c r="B2" s="5">
        <v>26.022222222222222</v>
      </c>
      <c r="C2" s="5">
        <v>56.15</v>
      </c>
      <c r="D2" s="5"/>
      <c r="E2" s="5">
        <v>112.03613095238094</v>
      </c>
      <c r="F2" s="5">
        <v>120.89894524672128</v>
      </c>
      <c r="G2" s="5">
        <v>253.43847916666667</v>
      </c>
      <c r="H2" s="5">
        <v>104.0625</v>
      </c>
    </row>
    <row r="3" spans="1:8" x14ac:dyDescent="0.25">
      <c r="A3" s="2" t="s">
        <v>45</v>
      </c>
      <c r="B3" s="8">
        <v>21.05</v>
      </c>
      <c r="C3" s="8">
        <v>20.47</v>
      </c>
      <c r="D3" s="8">
        <v>24.42</v>
      </c>
      <c r="E3" s="8">
        <v>109.55</v>
      </c>
      <c r="F3" s="8">
        <v>32.64</v>
      </c>
      <c r="G3" s="8" t="s">
        <v>8</v>
      </c>
      <c r="H3" s="8" t="s">
        <v>8</v>
      </c>
    </row>
    <row r="4" spans="1:8" x14ac:dyDescent="0.25">
      <c r="A4" s="2" t="s">
        <v>46</v>
      </c>
      <c r="B4" s="8">
        <v>21.23</v>
      </c>
      <c r="C4" s="8">
        <v>33.28</v>
      </c>
      <c r="D4" s="8">
        <v>21.58</v>
      </c>
      <c r="E4" s="8">
        <v>81.56</v>
      </c>
      <c r="F4" s="8" t="s">
        <v>8</v>
      </c>
      <c r="G4" s="8">
        <v>121.13</v>
      </c>
      <c r="H4" s="8">
        <v>27.43</v>
      </c>
    </row>
    <row r="5" spans="1:8" x14ac:dyDescent="0.25">
      <c r="A5" s="2" t="s">
        <v>47</v>
      </c>
      <c r="B5" s="8">
        <v>24.29</v>
      </c>
      <c r="C5" s="8">
        <v>36.659999999999997</v>
      </c>
      <c r="D5" s="8">
        <v>24.54</v>
      </c>
      <c r="E5" s="8" t="s">
        <v>8</v>
      </c>
      <c r="F5" s="8">
        <v>228.55</v>
      </c>
      <c r="G5" s="8" t="s">
        <v>8</v>
      </c>
      <c r="H5" s="8">
        <v>56.12</v>
      </c>
    </row>
    <row r="6" spans="1:8" x14ac:dyDescent="0.25">
      <c r="A6" s="2" t="s">
        <v>48</v>
      </c>
      <c r="B6" s="8">
        <v>25.17</v>
      </c>
      <c r="C6" s="8">
        <v>37.94</v>
      </c>
      <c r="D6" s="8" t="s">
        <v>8</v>
      </c>
      <c r="E6" s="8">
        <v>253.96</v>
      </c>
      <c r="F6" s="8">
        <v>137.35</v>
      </c>
      <c r="G6" s="8" t="s">
        <v>8</v>
      </c>
      <c r="H6" s="8">
        <v>55.29</v>
      </c>
    </row>
    <row r="7" spans="1:8" x14ac:dyDescent="0.25">
      <c r="A7" s="2" t="s">
        <v>49</v>
      </c>
      <c r="B7" s="8">
        <v>25.64</v>
      </c>
      <c r="C7" s="8">
        <v>32.9</v>
      </c>
      <c r="D7" s="8">
        <v>22.06</v>
      </c>
      <c r="E7" s="8">
        <v>239.46</v>
      </c>
      <c r="F7" s="8">
        <v>122.91</v>
      </c>
      <c r="G7" s="8" t="s">
        <v>8</v>
      </c>
      <c r="H7" s="8">
        <v>48.82</v>
      </c>
    </row>
    <row r="8" spans="1:8" x14ac:dyDescent="0.25">
      <c r="A8" s="2" t="s">
        <v>50</v>
      </c>
      <c r="B8" s="8">
        <v>23.8</v>
      </c>
      <c r="C8" s="8" t="s">
        <v>8</v>
      </c>
      <c r="D8" s="8" t="s">
        <v>8</v>
      </c>
      <c r="E8" s="8" t="s">
        <v>8</v>
      </c>
      <c r="F8" s="8" t="s">
        <v>8</v>
      </c>
      <c r="G8" s="8" t="s">
        <v>8</v>
      </c>
      <c r="H8" s="8" t="s">
        <v>8</v>
      </c>
    </row>
    <row r="9" spans="1:8" x14ac:dyDescent="0.25">
      <c r="A9" s="2" t="s">
        <v>51</v>
      </c>
      <c r="B9" s="8" t="s">
        <v>8</v>
      </c>
      <c r="C9" s="8" t="s">
        <v>8</v>
      </c>
      <c r="D9" s="8" t="s">
        <v>8</v>
      </c>
      <c r="E9" s="8">
        <v>162.76</v>
      </c>
      <c r="F9" s="8" t="s">
        <v>8</v>
      </c>
      <c r="G9" s="8" t="s">
        <v>8</v>
      </c>
      <c r="H9" s="8">
        <v>50</v>
      </c>
    </row>
    <row r="10" spans="1:8" x14ac:dyDescent="0.25">
      <c r="A10" s="2" t="s">
        <v>52</v>
      </c>
      <c r="B10" s="8">
        <v>25.88</v>
      </c>
      <c r="C10" s="8">
        <v>67.86</v>
      </c>
      <c r="D10" s="8">
        <v>29.38</v>
      </c>
      <c r="E10" s="8" t="s">
        <v>8</v>
      </c>
      <c r="F10" s="8">
        <v>90.38</v>
      </c>
      <c r="G10" s="8">
        <v>441.51</v>
      </c>
      <c r="H10" s="8">
        <v>67.47</v>
      </c>
    </row>
    <row r="11" spans="1:8" x14ac:dyDescent="0.25">
      <c r="A11" s="4" t="s">
        <v>53</v>
      </c>
      <c r="B11" s="5">
        <v>26.14</v>
      </c>
      <c r="C11" s="5">
        <v>37.29</v>
      </c>
      <c r="D11" s="5">
        <v>25.4</v>
      </c>
      <c r="E11" s="5">
        <v>104.89</v>
      </c>
      <c r="F11" s="5">
        <v>34.22</v>
      </c>
      <c r="G11" s="5">
        <v>212.37</v>
      </c>
      <c r="H11" s="5">
        <v>50.45</v>
      </c>
    </row>
    <row r="12" spans="1:8" x14ac:dyDescent="0.25">
      <c r="A12" s="2" t="s">
        <v>54</v>
      </c>
      <c r="B12" s="8" t="s">
        <v>8</v>
      </c>
      <c r="C12" s="8" t="s">
        <v>8</v>
      </c>
      <c r="D12" s="8" t="s">
        <v>8</v>
      </c>
      <c r="E12" s="8" t="s">
        <v>8</v>
      </c>
      <c r="F12" s="8" t="s">
        <v>8</v>
      </c>
      <c r="G12" s="8" t="s">
        <v>8</v>
      </c>
      <c r="H12" s="8" t="s">
        <v>8</v>
      </c>
    </row>
    <row r="13" spans="1:8" x14ac:dyDescent="0.25">
      <c r="A13" s="2" t="s">
        <v>55</v>
      </c>
      <c r="B13" s="8">
        <v>17.86</v>
      </c>
      <c r="C13" s="8">
        <v>42.53</v>
      </c>
      <c r="D13" s="8">
        <v>16.149999999999999</v>
      </c>
      <c r="E13" s="8">
        <v>131.18</v>
      </c>
      <c r="F13" s="8">
        <v>104.63</v>
      </c>
      <c r="G13" s="8">
        <v>173.63</v>
      </c>
      <c r="H13" s="8">
        <v>60.16</v>
      </c>
    </row>
    <row r="14" spans="1:8" x14ac:dyDescent="0.25">
      <c r="A14" s="2" t="s">
        <v>56</v>
      </c>
      <c r="B14" s="8">
        <v>26.55</v>
      </c>
      <c r="C14" s="8">
        <v>71.599999999999994</v>
      </c>
      <c r="D14" s="8">
        <v>27.34</v>
      </c>
      <c r="E14" s="8" t="s">
        <v>8</v>
      </c>
      <c r="F14" s="8" t="s">
        <v>8</v>
      </c>
      <c r="G14" s="8">
        <v>294.76</v>
      </c>
      <c r="H14" s="8" t="s">
        <v>8</v>
      </c>
    </row>
    <row r="15" spans="1:8" x14ac:dyDescent="0.25">
      <c r="A15" s="2" t="s">
        <v>57</v>
      </c>
      <c r="B15" s="8">
        <v>24.5</v>
      </c>
      <c r="C15" s="8">
        <v>43.19</v>
      </c>
      <c r="D15" s="8" t="s">
        <v>8</v>
      </c>
      <c r="E15" s="8">
        <v>109.32</v>
      </c>
      <c r="F15" s="8">
        <v>92.97</v>
      </c>
      <c r="G15" s="8">
        <v>314.25</v>
      </c>
      <c r="H15" s="8">
        <v>42.21</v>
      </c>
    </row>
    <row r="16" spans="1:8" x14ac:dyDescent="0.25">
      <c r="A16" s="2" t="s">
        <v>58</v>
      </c>
      <c r="B16" s="8">
        <v>21.17</v>
      </c>
      <c r="C16" s="8">
        <v>25.77</v>
      </c>
      <c r="D16" s="8" t="s">
        <v>8</v>
      </c>
      <c r="E16" s="8">
        <v>178.91</v>
      </c>
      <c r="F16" s="8">
        <v>200</v>
      </c>
      <c r="G16" s="8" t="s">
        <v>8</v>
      </c>
      <c r="H16" s="8">
        <v>38.22</v>
      </c>
    </row>
    <row r="17" spans="1:8" x14ac:dyDescent="0.25">
      <c r="A17" s="2" t="s">
        <v>59</v>
      </c>
      <c r="B17" s="8">
        <v>22.97</v>
      </c>
      <c r="C17" s="8">
        <v>31.82</v>
      </c>
      <c r="D17" s="8">
        <v>20.350000000000001</v>
      </c>
      <c r="E17" s="8">
        <v>158.77000000000001</v>
      </c>
      <c r="F17" s="8">
        <v>165.39</v>
      </c>
      <c r="G17" s="8" t="s">
        <v>8</v>
      </c>
      <c r="H17" s="8">
        <v>44.87</v>
      </c>
    </row>
    <row r="18" spans="1:8" x14ac:dyDescent="0.25">
      <c r="A18" s="2" t="s">
        <v>60</v>
      </c>
      <c r="B18" s="8" t="s">
        <v>8</v>
      </c>
      <c r="C18" s="8">
        <v>48.59</v>
      </c>
      <c r="D18" s="8" t="s">
        <v>8</v>
      </c>
      <c r="E18" s="8" t="s">
        <v>8</v>
      </c>
      <c r="F18" s="8" t="s">
        <v>8</v>
      </c>
      <c r="G18" s="8" t="s">
        <v>8</v>
      </c>
      <c r="H18" s="8" t="s">
        <v>8</v>
      </c>
    </row>
    <row r="19" spans="1:8" x14ac:dyDescent="0.25">
      <c r="A19" s="2" t="s">
        <v>61</v>
      </c>
      <c r="B19" s="8">
        <v>20.13</v>
      </c>
      <c r="C19" s="8">
        <v>48.35</v>
      </c>
      <c r="D19" s="8">
        <v>19.010000000000002</v>
      </c>
      <c r="E19" s="8">
        <v>120.8</v>
      </c>
      <c r="F19" s="8">
        <v>132.25</v>
      </c>
      <c r="G19" s="8">
        <v>99.82</v>
      </c>
      <c r="H19" s="8">
        <v>55.73</v>
      </c>
    </row>
    <row r="20" spans="1:8" x14ac:dyDescent="0.25">
      <c r="A20" s="2" t="s">
        <v>62</v>
      </c>
      <c r="B20" s="8" t="s">
        <v>8</v>
      </c>
      <c r="C20" s="8">
        <v>58.51</v>
      </c>
      <c r="D20" s="8" t="s">
        <v>8</v>
      </c>
      <c r="E20" s="8">
        <v>140.11000000000001</v>
      </c>
      <c r="F20" s="8">
        <v>33.29</v>
      </c>
      <c r="G20" s="8" t="s">
        <v>8</v>
      </c>
      <c r="H20" s="8">
        <v>89.74</v>
      </c>
    </row>
    <row r="21" spans="1:8" x14ac:dyDescent="0.25">
      <c r="A21" s="2" t="s">
        <v>63</v>
      </c>
      <c r="B21" s="8">
        <v>22.15</v>
      </c>
      <c r="C21" s="8">
        <v>24.45</v>
      </c>
      <c r="D21" s="8" t="s">
        <v>8</v>
      </c>
      <c r="E21" s="8">
        <v>99.12</v>
      </c>
      <c r="F21" s="8" t="s">
        <v>8</v>
      </c>
      <c r="G21" s="8" t="s">
        <v>8</v>
      </c>
      <c r="H21" s="8">
        <v>45.96</v>
      </c>
    </row>
    <row r="22" spans="1:8" x14ac:dyDescent="0.25">
      <c r="A22" s="2" t="s">
        <v>64</v>
      </c>
      <c r="B22" s="8">
        <v>16.7</v>
      </c>
      <c r="C22" s="8">
        <v>42.92</v>
      </c>
      <c r="D22" s="8">
        <v>16.309999999999999</v>
      </c>
      <c r="E22" s="8" t="s">
        <v>8</v>
      </c>
      <c r="F22" s="8" t="s">
        <v>8</v>
      </c>
      <c r="G22" s="8" t="s">
        <v>8</v>
      </c>
      <c r="H22" s="8" t="s">
        <v>8</v>
      </c>
    </row>
    <row r="23" spans="1:8" x14ac:dyDescent="0.25">
      <c r="A23" s="2" t="s">
        <v>65</v>
      </c>
      <c r="B23" s="8">
        <v>21.75</v>
      </c>
      <c r="C23" s="8">
        <v>25.21</v>
      </c>
      <c r="D23" s="8">
        <v>16.64</v>
      </c>
      <c r="E23" s="8" t="s">
        <v>8</v>
      </c>
      <c r="F23" s="8" t="s">
        <v>8</v>
      </c>
      <c r="G23" s="8">
        <v>127.6</v>
      </c>
      <c r="H23" s="8">
        <v>50.12</v>
      </c>
    </row>
    <row r="24" spans="1:8" x14ac:dyDescent="0.25">
      <c r="A24" s="2" t="s">
        <v>66</v>
      </c>
      <c r="B24" s="8">
        <v>26.92</v>
      </c>
      <c r="C24" s="8">
        <v>50.28</v>
      </c>
      <c r="D24" s="8">
        <v>23.51</v>
      </c>
      <c r="E24" s="8">
        <v>100.56</v>
      </c>
      <c r="F24" s="8">
        <v>60.22</v>
      </c>
      <c r="G24" s="8" t="s">
        <v>8</v>
      </c>
      <c r="H24" s="8">
        <v>86.77</v>
      </c>
    </row>
    <row r="25" spans="1:8" x14ac:dyDescent="0.25">
      <c r="A25" s="2" t="s">
        <v>67</v>
      </c>
      <c r="B25" s="8">
        <v>22.24</v>
      </c>
      <c r="C25" s="8">
        <v>56.4</v>
      </c>
      <c r="D25" s="8">
        <v>23.05</v>
      </c>
      <c r="E25" s="8">
        <v>264.82</v>
      </c>
      <c r="F25" s="8">
        <v>158.88999999999999</v>
      </c>
      <c r="G25" s="8">
        <v>261.18</v>
      </c>
      <c r="H25" s="8">
        <v>98.45</v>
      </c>
    </row>
    <row r="26" spans="1:8" x14ac:dyDescent="0.25">
      <c r="A26" s="2" t="s">
        <v>68</v>
      </c>
      <c r="B26" s="8">
        <v>16.239999999999998</v>
      </c>
      <c r="C26" s="8">
        <v>47.58</v>
      </c>
      <c r="D26" s="8">
        <v>15.12</v>
      </c>
      <c r="E26" s="8">
        <v>215.79</v>
      </c>
      <c r="F26" s="8">
        <v>144.15</v>
      </c>
      <c r="G26" s="8">
        <v>341.17</v>
      </c>
      <c r="H26" s="8">
        <v>71.31</v>
      </c>
    </row>
    <row r="27" spans="1:8" x14ac:dyDescent="0.25">
      <c r="A27" s="2" t="s">
        <v>69</v>
      </c>
      <c r="B27" s="8">
        <v>19.18</v>
      </c>
      <c r="C27" s="8">
        <v>51.07</v>
      </c>
      <c r="D27" s="8">
        <v>19.16</v>
      </c>
      <c r="E27" s="8" t="s">
        <v>8</v>
      </c>
      <c r="F27" s="8">
        <v>105.53</v>
      </c>
      <c r="G27" s="8" t="s">
        <v>8</v>
      </c>
      <c r="H27" s="8">
        <v>51.48</v>
      </c>
    </row>
    <row r="28" spans="1:8" x14ac:dyDescent="0.25">
      <c r="A28" s="2" t="s">
        <v>70</v>
      </c>
      <c r="B28" s="8">
        <v>26.51</v>
      </c>
      <c r="C28" s="8">
        <v>21.63</v>
      </c>
      <c r="D28" s="8" t="s">
        <v>8</v>
      </c>
      <c r="E28" s="8">
        <v>212.59</v>
      </c>
      <c r="F28" s="8" t="s">
        <v>8</v>
      </c>
      <c r="G28" s="8" t="s">
        <v>8</v>
      </c>
      <c r="H28" s="8">
        <v>86.44</v>
      </c>
    </row>
    <row r="29" spans="1:8" x14ac:dyDescent="0.25">
      <c r="A29" s="2" t="s">
        <v>71</v>
      </c>
      <c r="B29" s="8">
        <v>23.6</v>
      </c>
      <c r="C29" s="8">
        <v>35.01</v>
      </c>
      <c r="D29" s="8" t="s">
        <v>8</v>
      </c>
      <c r="E29" s="8">
        <v>135.93</v>
      </c>
      <c r="F29" s="8" t="s">
        <v>8</v>
      </c>
      <c r="G29" s="8" t="s">
        <v>8</v>
      </c>
      <c r="H29" s="8">
        <v>33.36</v>
      </c>
    </row>
    <row r="30" spans="1:8" x14ac:dyDescent="0.25">
      <c r="A30" s="4" t="s">
        <v>72</v>
      </c>
      <c r="B30" s="5">
        <f>AVERAGE(B3:B29)</f>
        <v>22.681304347826085</v>
      </c>
      <c r="C30" s="5">
        <f t="shared" ref="C30:H30" si="0">AVERAGE(C3:C29)</f>
        <v>41.304583333333341</v>
      </c>
      <c r="D30" s="5">
        <f t="shared" si="0"/>
        <v>21.501250000000002</v>
      </c>
      <c r="E30" s="5">
        <f t="shared" si="0"/>
        <v>156.67111111111112</v>
      </c>
      <c r="F30" s="5">
        <f t="shared" si="0"/>
        <v>115.21062500000001</v>
      </c>
      <c r="G30" s="5">
        <f t="shared" si="0"/>
        <v>238.74200000000002</v>
      </c>
      <c r="H30" s="5">
        <f t="shared" si="0"/>
        <v>57.638095238095239</v>
      </c>
    </row>
    <row r="31" spans="1:8" x14ac:dyDescent="0.25">
      <c r="A31" s="20" t="s">
        <v>73</v>
      </c>
      <c r="B31" s="21" t="s">
        <v>8</v>
      </c>
      <c r="C31" s="21" t="s">
        <v>8</v>
      </c>
      <c r="D31" s="21" t="s">
        <v>8</v>
      </c>
      <c r="E31" s="21" t="s">
        <v>8</v>
      </c>
      <c r="F31" s="21" t="s">
        <v>8</v>
      </c>
      <c r="G31" s="21" t="s">
        <v>8</v>
      </c>
      <c r="H31" s="21" t="s">
        <v>8</v>
      </c>
    </row>
    <row r="32" spans="1:8" x14ac:dyDescent="0.25">
      <c r="A32" s="20" t="s">
        <v>74</v>
      </c>
      <c r="B32" s="21" t="s">
        <v>8</v>
      </c>
      <c r="C32" s="21" t="s">
        <v>8</v>
      </c>
      <c r="D32" s="21" t="s">
        <v>8</v>
      </c>
      <c r="E32" s="21" t="s">
        <v>8</v>
      </c>
      <c r="F32" s="21" t="s">
        <v>8</v>
      </c>
      <c r="G32" s="21" t="s">
        <v>8</v>
      </c>
      <c r="H32" s="21" t="s">
        <v>8</v>
      </c>
    </row>
  </sheetData>
  <conditionalFormatting sqref="B2">
    <cfRule type="cellIs" dxfId="5" priority="3" stopIfTrue="1" operator="equal">
      <formula>0</formula>
    </cfRule>
  </conditionalFormatting>
  <conditionalFormatting sqref="B11">
    <cfRule type="cellIs" dxfId="4" priority="2" stopIfTrue="1" operator="equal">
      <formula>0</formula>
    </cfRule>
  </conditionalFormatting>
  <conditionalFormatting sqref="B30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9" sqref="G9"/>
    </sheetView>
  </sheetViews>
  <sheetFormatPr baseColWidth="10" defaultRowHeight="15" x14ac:dyDescent="0.25"/>
  <cols>
    <col min="1" max="1" width="38.7109375" customWidth="1"/>
    <col min="2" max="2" width="12.42578125" bestFit="1" customWidth="1"/>
    <col min="3" max="3" width="25.42578125" bestFit="1" customWidth="1"/>
    <col min="4" max="4" width="24.5703125" bestFit="1" customWidth="1"/>
    <col min="5" max="5" width="6.5703125" bestFit="1" customWidth="1"/>
  </cols>
  <sheetData>
    <row r="1" spans="1:5" x14ac:dyDescent="0.25">
      <c r="A1" s="18" t="s">
        <v>43</v>
      </c>
      <c r="B1" s="18" t="s">
        <v>34</v>
      </c>
      <c r="C1" s="18" t="s">
        <v>35</v>
      </c>
      <c r="D1" s="18" t="s">
        <v>36</v>
      </c>
      <c r="E1" s="18" t="s">
        <v>37</v>
      </c>
    </row>
    <row r="2" spans="1:5" x14ac:dyDescent="0.25">
      <c r="A2" s="4" t="s">
        <v>44</v>
      </c>
      <c r="B2" s="5">
        <v>50.495555555555562</v>
      </c>
      <c r="C2" s="5">
        <v>216.41069444444446</v>
      </c>
      <c r="D2" s="5">
        <v>179.43270833333332</v>
      </c>
      <c r="E2" s="5">
        <v>121.71051587301588</v>
      </c>
    </row>
    <row r="3" spans="1:5" x14ac:dyDescent="0.25">
      <c r="A3" s="2" t="s">
        <v>45</v>
      </c>
      <c r="B3" s="8">
        <v>42.73</v>
      </c>
      <c r="C3" s="8">
        <v>418.34</v>
      </c>
      <c r="D3" s="8" t="s">
        <v>8</v>
      </c>
      <c r="E3" s="8">
        <v>122.09</v>
      </c>
    </row>
    <row r="4" spans="1:5" x14ac:dyDescent="0.25">
      <c r="A4" s="2" t="s">
        <v>46</v>
      </c>
      <c r="B4" s="8" t="s">
        <v>8</v>
      </c>
      <c r="C4" s="8">
        <v>213.69</v>
      </c>
      <c r="D4" s="8">
        <v>183.98</v>
      </c>
      <c r="E4" s="8">
        <v>140.02000000000001</v>
      </c>
    </row>
    <row r="5" spans="1:5" x14ac:dyDescent="0.25">
      <c r="A5" s="2" t="s">
        <v>47</v>
      </c>
      <c r="B5" s="8" t="s">
        <v>8</v>
      </c>
      <c r="C5" s="8">
        <v>223.3</v>
      </c>
      <c r="D5" s="8">
        <v>171.68</v>
      </c>
      <c r="E5" s="8">
        <v>124.48</v>
      </c>
    </row>
    <row r="6" spans="1:5" x14ac:dyDescent="0.25">
      <c r="A6" s="2" t="s">
        <v>48</v>
      </c>
      <c r="B6" s="8">
        <v>48.16</v>
      </c>
      <c r="C6" s="8" t="s">
        <v>8</v>
      </c>
      <c r="D6" s="8">
        <v>129.44</v>
      </c>
      <c r="E6" s="8">
        <v>109.09</v>
      </c>
    </row>
    <row r="7" spans="1:5" x14ac:dyDescent="0.25">
      <c r="A7" s="2" t="s">
        <v>49</v>
      </c>
      <c r="B7" s="8">
        <v>46.09</v>
      </c>
      <c r="C7" s="8">
        <v>328.36</v>
      </c>
      <c r="D7" s="8" t="s">
        <v>8</v>
      </c>
      <c r="E7" s="8">
        <v>124.5</v>
      </c>
    </row>
    <row r="8" spans="1:5" x14ac:dyDescent="0.25">
      <c r="A8" s="2" t="s">
        <v>50</v>
      </c>
      <c r="B8" s="8">
        <v>43.69</v>
      </c>
      <c r="C8" s="8" t="s">
        <v>8</v>
      </c>
      <c r="D8" s="8" t="s">
        <v>8</v>
      </c>
      <c r="E8" s="8" t="s">
        <v>8</v>
      </c>
    </row>
    <row r="9" spans="1:5" x14ac:dyDescent="0.25">
      <c r="A9" s="2" t="s">
        <v>51</v>
      </c>
      <c r="B9" s="8">
        <v>422.71</v>
      </c>
      <c r="C9" s="8" t="s">
        <v>8</v>
      </c>
      <c r="D9" s="8" t="s">
        <v>8</v>
      </c>
      <c r="E9" s="8" t="s">
        <v>8</v>
      </c>
    </row>
    <row r="10" spans="1:5" x14ac:dyDescent="0.25">
      <c r="A10" s="2" t="s">
        <v>52</v>
      </c>
      <c r="B10" s="8">
        <v>52.51</v>
      </c>
      <c r="C10" s="8">
        <v>552.16</v>
      </c>
      <c r="D10" s="8">
        <v>292.29000000000002</v>
      </c>
      <c r="E10" s="8">
        <v>168.12</v>
      </c>
    </row>
    <row r="11" spans="1:5" x14ac:dyDescent="0.25">
      <c r="A11" s="4" t="s">
        <v>53</v>
      </c>
      <c r="B11" s="5">
        <v>53.05</v>
      </c>
      <c r="C11" s="5">
        <v>369.07</v>
      </c>
      <c r="D11" s="5">
        <v>187.9</v>
      </c>
      <c r="E11" s="5">
        <v>134.75</v>
      </c>
    </row>
    <row r="12" spans="1:5" x14ac:dyDescent="0.25">
      <c r="A12" s="2" t="s">
        <v>54</v>
      </c>
      <c r="B12" s="8" t="s">
        <v>8</v>
      </c>
      <c r="C12" s="8" t="s">
        <v>8</v>
      </c>
      <c r="D12" s="8" t="s">
        <v>8</v>
      </c>
      <c r="E12" s="8" t="s">
        <v>8</v>
      </c>
    </row>
    <row r="13" spans="1:5" x14ac:dyDescent="0.25">
      <c r="A13" s="2" t="s">
        <v>55</v>
      </c>
      <c r="B13" s="8">
        <v>52.92</v>
      </c>
      <c r="C13" s="8">
        <v>394.26</v>
      </c>
      <c r="D13" s="8">
        <v>155.15</v>
      </c>
      <c r="E13" s="8">
        <v>139.19999999999999</v>
      </c>
    </row>
    <row r="14" spans="1:5" x14ac:dyDescent="0.25">
      <c r="A14" s="2" t="s">
        <v>56</v>
      </c>
      <c r="B14" s="8">
        <v>55.02</v>
      </c>
      <c r="C14" s="8">
        <v>362.9</v>
      </c>
      <c r="D14" s="8">
        <v>315.99</v>
      </c>
      <c r="E14" s="8">
        <v>173.59</v>
      </c>
    </row>
    <row r="15" spans="1:5" x14ac:dyDescent="0.25">
      <c r="A15" s="2" t="s">
        <v>57</v>
      </c>
      <c r="B15" s="8" t="s">
        <v>8</v>
      </c>
      <c r="C15" s="8">
        <v>412.81</v>
      </c>
      <c r="D15" s="8" t="s">
        <v>8</v>
      </c>
      <c r="E15" s="8" t="s">
        <v>8</v>
      </c>
    </row>
    <row r="16" spans="1:5" x14ac:dyDescent="0.25">
      <c r="A16" s="2" t="s">
        <v>58</v>
      </c>
      <c r="B16" s="8">
        <v>35.68</v>
      </c>
      <c r="C16" s="8">
        <v>135.83000000000001</v>
      </c>
      <c r="D16" s="8">
        <v>184.4</v>
      </c>
      <c r="E16" s="8">
        <v>187.81</v>
      </c>
    </row>
    <row r="17" spans="1:5" x14ac:dyDescent="0.25">
      <c r="A17" s="2" t="s">
        <v>59</v>
      </c>
      <c r="B17" s="8">
        <v>37.74</v>
      </c>
      <c r="C17" s="8">
        <v>181.64</v>
      </c>
      <c r="D17" s="8">
        <v>173.1</v>
      </c>
      <c r="E17" s="8">
        <v>126.32</v>
      </c>
    </row>
    <row r="18" spans="1:5" x14ac:dyDescent="0.25">
      <c r="A18" s="2" t="s">
        <v>60</v>
      </c>
      <c r="B18" s="8">
        <v>46.2</v>
      </c>
      <c r="C18" s="8">
        <v>469.1</v>
      </c>
      <c r="D18" s="8" t="s">
        <v>8</v>
      </c>
      <c r="E18" s="8">
        <v>255</v>
      </c>
    </row>
    <row r="19" spans="1:5" x14ac:dyDescent="0.25">
      <c r="A19" s="2" t="s">
        <v>61</v>
      </c>
      <c r="B19" s="8">
        <v>46.04</v>
      </c>
      <c r="C19" s="8">
        <v>281.11</v>
      </c>
      <c r="D19" s="8">
        <v>184.57</v>
      </c>
      <c r="E19" s="8">
        <v>123.19</v>
      </c>
    </row>
    <row r="20" spans="1:5" x14ac:dyDescent="0.25">
      <c r="A20" s="2" t="s">
        <v>62</v>
      </c>
      <c r="B20" s="8">
        <v>59.79</v>
      </c>
      <c r="C20" s="8">
        <v>425.14</v>
      </c>
      <c r="D20" s="8" t="s">
        <v>8</v>
      </c>
      <c r="E20" s="8">
        <v>150</v>
      </c>
    </row>
    <row r="21" spans="1:5" x14ac:dyDescent="0.25">
      <c r="A21" s="2" t="s">
        <v>63</v>
      </c>
      <c r="B21" s="8">
        <v>45.63</v>
      </c>
      <c r="C21" s="8">
        <v>324</v>
      </c>
      <c r="D21" s="8">
        <v>169.26</v>
      </c>
      <c r="E21" s="8">
        <v>115.5</v>
      </c>
    </row>
    <row r="22" spans="1:5" x14ac:dyDescent="0.25">
      <c r="A22" s="2" t="s">
        <v>64</v>
      </c>
      <c r="B22" s="8">
        <v>51.66</v>
      </c>
      <c r="C22" s="8">
        <v>386.44</v>
      </c>
      <c r="D22" s="8">
        <v>194.64</v>
      </c>
      <c r="E22" s="8">
        <v>108.92</v>
      </c>
    </row>
    <row r="23" spans="1:5" x14ac:dyDescent="0.25">
      <c r="A23" s="2" t="s">
        <v>65</v>
      </c>
      <c r="B23" s="8">
        <v>45.74</v>
      </c>
      <c r="C23" s="8">
        <v>279.05</v>
      </c>
      <c r="D23" s="8" t="s">
        <v>8</v>
      </c>
      <c r="E23" s="8">
        <v>121.29</v>
      </c>
    </row>
    <row r="24" spans="1:5" x14ac:dyDescent="0.25">
      <c r="A24" s="2" t="s">
        <v>66</v>
      </c>
      <c r="B24" s="8">
        <v>48.51</v>
      </c>
      <c r="C24" s="8">
        <v>238.23</v>
      </c>
      <c r="D24" s="8" t="s">
        <v>8</v>
      </c>
      <c r="E24" s="8">
        <v>42.35</v>
      </c>
    </row>
    <row r="25" spans="1:5" x14ac:dyDescent="0.25">
      <c r="A25" s="2" t="s">
        <v>67</v>
      </c>
      <c r="B25" s="8">
        <v>45.08</v>
      </c>
      <c r="C25" s="8" t="s">
        <v>8</v>
      </c>
      <c r="D25" s="8">
        <v>190.03</v>
      </c>
      <c r="E25" s="8">
        <v>130.19</v>
      </c>
    </row>
    <row r="26" spans="1:5" x14ac:dyDescent="0.25">
      <c r="A26" s="2" t="s">
        <v>68</v>
      </c>
      <c r="B26" s="8">
        <v>45.97</v>
      </c>
      <c r="C26" s="8">
        <v>231.23</v>
      </c>
      <c r="D26" s="8">
        <v>243.57</v>
      </c>
      <c r="E26" s="8">
        <v>122.7</v>
      </c>
    </row>
    <row r="27" spans="1:5" x14ac:dyDescent="0.25">
      <c r="A27" s="2" t="s">
        <v>69</v>
      </c>
      <c r="B27" s="8">
        <v>46.82</v>
      </c>
      <c r="C27" s="8">
        <v>268.05</v>
      </c>
      <c r="D27" s="8">
        <v>183.7</v>
      </c>
      <c r="E27" s="8">
        <v>123.54</v>
      </c>
    </row>
    <row r="28" spans="1:5" x14ac:dyDescent="0.25">
      <c r="A28" s="2" t="s">
        <v>70</v>
      </c>
      <c r="B28" s="8">
        <v>53.16</v>
      </c>
      <c r="C28" s="8" t="s">
        <v>8</v>
      </c>
      <c r="D28" s="8" t="s">
        <v>8</v>
      </c>
      <c r="E28" s="8" t="s">
        <v>8</v>
      </c>
    </row>
    <row r="29" spans="1:5" x14ac:dyDescent="0.25">
      <c r="A29" s="2" t="s">
        <v>71</v>
      </c>
      <c r="B29" s="8">
        <v>45.73</v>
      </c>
      <c r="C29" s="8" t="s">
        <v>8</v>
      </c>
      <c r="D29" s="8" t="s">
        <v>8</v>
      </c>
      <c r="E29" s="8" t="s">
        <v>8</v>
      </c>
    </row>
    <row r="30" spans="1:5" x14ac:dyDescent="0.25">
      <c r="A30" s="4" t="s">
        <v>72</v>
      </c>
      <c r="B30" s="5">
        <v>35.549090909090914</v>
      </c>
      <c r="C30" s="5">
        <v>248.46454545454546</v>
      </c>
      <c r="D30" s="5">
        <v>129.38800000000001</v>
      </c>
      <c r="E30" s="5">
        <v>105.07666666666665</v>
      </c>
    </row>
  </sheetData>
  <conditionalFormatting sqref="B2">
    <cfRule type="cellIs" dxfId="2" priority="3" stopIfTrue="1" operator="equal">
      <formula>0</formula>
    </cfRule>
  </conditionalFormatting>
  <conditionalFormatting sqref="B11">
    <cfRule type="cellIs" dxfId="1" priority="2" stopIfTrue="1" operator="equal">
      <formula>0</formula>
    </cfRule>
  </conditionalFormatting>
  <conditionalFormatting sqref="B3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Superficie principais cultivos</vt:lpstr>
      <vt:lpstr>Produccions principais cultivos</vt:lpstr>
      <vt:lpstr>Censo Bovino</vt:lpstr>
      <vt:lpstr>Censo Porcino</vt:lpstr>
      <vt:lpstr>Produccion por especies</vt:lpstr>
      <vt:lpstr>Produccion Leite total</vt:lpstr>
      <vt:lpstr>Produccion leite industria</vt:lpstr>
      <vt:lpstr>Precios Agrícolas</vt:lpstr>
      <vt:lpstr>Precios Gandaría</vt:lpstr>
      <vt:lpstr>Precios da terra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Lastra Perez, Lucas</dc:creator>
  <cp:lastModifiedBy>Barallobre Pazos, Sofia</cp:lastModifiedBy>
  <dcterms:created xsi:type="dcterms:W3CDTF">2024-10-23T11:28:40Z</dcterms:created>
  <dcterms:modified xsi:type="dcterms:W3CDTF">2024-11-19T15:14:18Z</dcterms:modified>
</cp:coreProperties>
</file>