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/>
  <mc:AlternateContent xmlns:mc="http://schemas.openxmlformats.org/markup-compatibility/2006">
    <mc:Choice Requires="x15">
      <x15ac:absPath xmlns:x15ac="http://schemas.microsoft.com/office/spreadsheetml/2010/11/ac" url="T:\0 DEPARTAMENTO INVESTIGACIÓN_TRANSFERENCIA\6 ESTATÍSTICA\7 OPERACIÓNS ESTATÍSTICAS\Anuarios\Anuario 2020\1 Superficies\"/>
    </mc:Choice>
  </mc:AlternateContent>
  <xr:revisionPtr revIDLastSave="0" documentId="13_ncr:1_{9BF6A9F3-100C-4C98-B971-79D6F6C3C74A}" xr6:coauthVersionLast="36" xr6:coauthVersionMax="36" xr10:uidLastSave="{00000000-0000-0000-0000-000000000000}"/>
  <bookViews>
    <workbookView xWindow="-15" yWindow="0" windowWidth="10245" windowHeight="8280" tabRatio="895" xr2:uid="{00000000-000D-0000-FFFF-FFFF00000000}"/>
  </bookViews>
  <sheets>
    <sheet name="Indice" sheetId="15" r:id="rId1"/>
    <sheet name="Distribución terras" sheetId="16" r:id="rId2"/>
    <sheet name="Dist_Terras_Serie histórica" sheetId="18" r:id="rId3"/>
    <sheet name="Distribucion grupos cultivo" sheetId="17" r:id="rId4"/>
    <sheet name="A_I Dist terras_comarcas" sheetId="20" r:id="rId5"/>
    <sheet name="A_II_Dist_grup_cult_comarcas" sheetId="19" r:id="rId6"/>
    <sheet name="A_III_Dist cult_comarcas" sheetId="21" r:id="rId7"/>
    <sheet name="A_IV_Dist_municipal_terras" sheetId="22" r:id="rId8"/>
  </sheets>
  <definedNames>
    <definedName name="_xlnm._FilterDatabase" localSheetId="7" hidden="1">A_IV_Dist_municipal_terras!$A$2:$H$381</definedName>
    <definedName name="_xlnm.Print_Area" localSheetId="4">'A_I Dist terras_comarcas'!$A$3:$J$64</definedName>
    <definedName name="_xlnm.Print_Area" localSheetId="6">'A_III_Dist cult_comarcas'!$B$3:$J$63</definedName>
    <definedName name="_xlnm.Print_Area" localSheetId="2">'Dist_Terras_Serie histórica'!$A$1:$Q$69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8" l="1"/>
  <c r="J40" i="18"/>
  <c r="I40" i="18"/>
  <c r="H40" i="18"/>
  <c r="G40" i="18"/>
  <c r="F40" i="18"/>
  <c r="E40" i="18"/>
  <c r="D40" i="18"/>
  <c r="C40" i="18"/>
  <c r="B40" i="18"/>
  <c r="P39" i="18"/>
  <c r="N39" i="18"/>
  <c r="C39" i="18"/>
  <c r="K38" i="18"/>
  <c r="J38" i="18"/>
  <c r="I38" i="18"/>
  <c r="H38" i="18"/>
  <c r="G38" i="18"/>
  <c r="F38" i="18"/>
  <c r="E38" i="18"/>
  <c r="E39" i="18" s="1"/>
  <c r="D38" i="18"/>
  <c r="B38" i="18"/>
  <c r="K37" i="18"/>
  <c r="J37" i="18"/>
  <c r="I37" i="18"/>
  <c r="H37" i="18"/>
  <c r="G37" i="18"/>
  <c r="F37" i="18"/>
  <c r="D37" i="18"/>
  <c r="B37" i="18"/>
  <c r="K36" i="18"/>
  <c r="K39" i="18" s="1"/>
  <c r="J36" i="18"/>
  <c r="J39" i="18" s="1"/>
  <c r="I36" i="18"/>
  <c r="I39" i="18" s="1"/>
  <c r="H36" i="18"/>
  <c r="G36" i="18"/>
  <c r="G39" i="18" s="1"/>
  <c r="F36" i="18"/>
  <c r="D36" i="18"/>
  <c r="D39" i="18" s="1"/>
  <c r="B36" i="18"/>
  <c r="B39" i="18" s="1"/>
  <c r="P31" i="18"/>
  <c r="N31" i="18"/>
  <c r="I31" i="18"/>
  <c r="H31" i="18"/>
  <c r="G31" i="18"/>
  <c r="F31" i="18"/>
  <c r="E31" i="18"/>
  <c r="D31" i="18"/>
  <c r="C31" i="18"/>
  <c r="B31" i="18"/>
  <c r="P23" i="18"/>
  <c r="N23" i="18"/>
  <c r="I23" i="18"/>
  <c r="H23" i="18"/>
  <c r="G23" i="18"/>
  <c r="F23" i="18"/>
  <c r="E23" i="18"/>
  <c r="D23" i="18"/>
  <c r="C23" i="18"/>
  <c r="B23" i="18"/>
  <c r="P15" i="18"/>
  <c r="N15" i="18"/>
  <c r="I15" i="18"/>
  <c r="H15" i="18"/>
  <c r="G15" i="18"/>
  <c r="F15" i="18"/>
  <c r="E15" i="18"/>
  <c r="D15" i="18"/>
  <c r="C15" i="18"/>
  <c r="B15" i="18"/>
  <c r="P7" i="18"/>
  <c r="N7" i="18"/>
  <c r="I7" i="18"/>
  <c r="H7" i="18"/>
  <c r="G7" i="18"/>
  <c r="F7" i="18"/>
  <c r="E7" i="18"/>
  <c r="D7" i="18"/>
  <c r="C7" i="18"/>
  <c r="B7" i="18"/>
  <c r="B11" i="16"/>
  <c r="B17" i="16" s="1"/>
  <c r="C11" i="16"/>
  <c r="D11" i="16"/>
  <c r="D17" i="16" s="1"/>
  <c r="E11" i="16"/>
  <c r="E17" i="16" s="1"/>
  <c r="F16" i="16"/>
  <c r="F15" i="16"/>
  <c r="F14" i="16"/>
  <c r="F13" i="16"/>
  <c r="F12" i="16"/>
  <c r="C17" i="16"/>
  <c r="F10" i="16"/>
  <c r="F9" i="16"/>
  <c r="F8" i="16"/>
  <c r="F7" i="16"/>
  <c r="F6" i="16"/>
  <c r="H39" i="18" l="1"/>
  <c r="F39" i="18"/>
  <c r="F17" i="16"/>
  <c r="F11" i="16"/>
</calcChain>
</file>

<file path=xl/sharedStrings.xml><?xml version="1.0" encoding="utf-8"?>
<sst xmlns="http://schemas.openxmlformats.org/spreadsheetml/2006/main" count="723" uniqueCount="436">
  <si>
    <t>Provincia</t>
  </si>
  <si>
    <t>A Coruña</t>
  </si>
  <si>
    <t>Lugo</t>
  </si>
  <si>
    <t>Ourense</t>
  </si>
  <si>
    <t>Pontevedra</t>
  </si>
  <si>
    <t>Galicia</t>
  </si>
  <si>
    <t>Trigo</t>
  </si>
  <si>
    <t>Cereais gran</t>
  </si>
  <si>
    <t>INDICE</t>
  </si>
  <si>
    <t>Millo gran</t>
  </si>
  <si>
    <t>Tubérculos</t>
  </si>
  <si>
    <t>Millo forraxeiro</t>
  </si>
  <si>
    <t>Cultivos forraxeiros</t>
  </si>
  <si>
    <t>Viñedo</t>
  </si>
  <si>
    <t>Cultivos herbáceos</t>
  </si>
  <si>
    <t>Cultivos leñosos</t>
  </si>
  <si>
    <t>Outras terras de cultivo</t>
  </si>
  <si>
    <t>1. TOTAL SUPERFICIE CULTIVADA</t>
  </si>
  <si>
    <t>2.CULTIVOS ASOCIADOS E SUCESIVOS</t>
  </si>
  <si>
    <t>3,SUPERFICIE DE CULTIVO (1 - 2)</t>
  </si>
  <si>
    <t>Prados</t>
  </si>
  <si>
    <t>Pasteiros e Pasteiros  arbustivos</t>
  </si>
  <si>
    <t>4.PRADOS, PASTEIROS E PASTEIROS ARBUSTIVOS</t>
  </si>
  <si>
    <t>5. SUPERFICIE FORESTAL</t>
  </si>
  <si>
    <t>6. OUTRAS SUPERFICIES</t>
  </si>
  <si>
    <t xml:space="preserve">SUPERFICIE TOTAL (3 + 4 + 5 + 6) </t>
  </si>
  <si>
    <t>Distribución dos princiales grupos de cultivo por provincias</t>
  </si>
  <si>
    <t>Anexo I. Distribución xeral de terras por comarcas</t>
  </si>
  <si>
    <t>Distribución xeral de terras por provincias</t>
  </si>
  <si>
    <t>Anexo II. Distribución dos principais grupos de cultivos por comarcas</t>
  </si>
  <si>
    <t>Anexo III. Distribución dos principais cultivos por comarcas</t>
  </si>
  <si>
    <t>Cereais</t>
  </si>
  <si>
    <t>Cultivos</t>
  </si>
  <si>
    <t>Leguminosas</t>
  </si>
  <si>
    <t>Hortícolas e Flores e Viveiros</t>
  </si>
  <si>
    <t>gran</t>
  </si>
  <si>
    <t>forraxeiros</t>
  </si>
  <si>
    <t>%</t>
  </si>
  <si>
    <t>Froiteiras</t>
  </si>
  <si>
    <t>Serie histórica de distribución de terras</t>
  </si>
  <si>
    <t>A CORUÑA</t>
  </si>
  <si>
    <t>Superficie cultivada</t>
  </si>
  <si>
    <t>Prados e pasteiros</t>
  </si>
  <si>
    <t>LUGO</t>
  </si>
  <si>
    <t>OURENSE</t>
  </si>
  <si>
    <t>PONTEVEDRA</t>
  </si>
  <si>
    <t>GALICIA</t>
  </si>
  <si>
    <t>Distribución xeral de terras, serie histórica</t>
  </si>
  <si>
    <t xml:space="preserve">  </t>
  </si>
  <si>
    <t>Comarcas</t>
  </si>
  <si>
    <t>Castiñeiro</t>
  </si>
  <si>
    <t>Arzúa</t>
  </si>
  <si>
    <t>Barbanza</t>
  </si>
  <si>
    <t>Barcala, A</t>
  </si>
  <si>
    <t>Bergantiños</t>
  </si>
  <si>
    <t>Betanzos</t>
  </si>
  <si>
    <t>Coruña, A</t>
  </si>
  <si>
    <t>Eume</t>
  </si>
  <si>
    <t>Ferrol</t>
  </si>
  <si>
    <t>Fisterra</t>
  </si>
  <si>
    <t>Muros</t>
  </si>
  <si>
    <t>Noia</t>
  </si>
  <si>
    <t>Ordes</t>
  </si>
  <si>
    <t>Ortegal</t>
  </si>
  <si>
    <t>Santiago</t>
  </si>
  <si>
    <t>Sar, O</t>
  </si>
  <si>
    <t>Terra de Melide</t>
  </si>
  <si>
    <t>Terra de Soneira</t>
  </si>
  <si>
    <t>Xallas</t>
  </si>
  <si>
    <t>Ancares, Os</t>
  </si>
  <si>
    <t>Chantada</t>
  </si>
  <si>
    <t>Fonsagrada, A</t>
  </si>
  <si>
    <t>Mariña Central, A</t>
  </si>
  <si>
    <t>Mariña Occidental, A</t>
  </si>
  <si>
    <t>Mariña Oriental, A</t>
  </si>
  <si>
    <t>Meira</t>
  </si>
  <si>
    <t>Quiroga</t>
  </si>
  <si>
    <t>Sarria</t>
  </si>
  <si>
    <t>Terra Chá</t>
  </si>
  <si>
    <t>Terra de Lemos</t>
  </si>
  <si>
    <t>Ulloa, A</t>
  </si>
  <si>
    <t>Allariz-Maceda</t>
  </si>
  <si>
    <t>Baixa Limia</t>
  </si>
  <si>
    <t>Carballiño, O</t>
  </si>
  <si>
    <t>Limia, A</t>
  </si>
  <si>
    <t>Ribeiro, O</t>
  </si>
  <si>
    <t>Terra de Caldelas</t>
  </si>
  <si>
    <t>Terra de Celanova</t>
  </si>
  <si>
    <t>Terra de Trives</t>
  </si>
  <si>
    <t>Valdeorras</t>
  </si>
  <si>
    <t>Verín</t>
  </si>
  <si>
    <t>Viana</t>
  </si>
  <si>
    <t>Baixo Miño, O</t>
  </si>
  <si>
    <t>Caldas</t>
  </si>
  <si>
    <t>Condado, O</t>
  </si>
  <si>
    <t>Deza</t>
  </si>
  <si>
    <t>Morrazo, O</t>
  </si>
  <si>
    <t>Paradanta, A</t>
  </si>
  <si>
    <t>Salnés, O</t>
  </si>
  <si>
    <t>Tabeirós-Terra de Montes</t>
  </si>
  <si>
    <t>Vigo</t>
  </si>
  <si>
    <t>Terras de cultivo</t>
  </si>
  <si>
    <t xml:space="preserve"> Baixo Miño, O</t>
  </si>
  <si>
    <t xml:space="preserve"> </t>
  </si>
  <si>
    <t>Superficie forestal</t>
  </si>
  <si>
    <t>Outras superficies</t>
  </si>
  <si>
    <t>Cultivos asociados  e sucesivos</t>
  </si>
  <si>
    <t>Superficie total</t>
  </si>
  <si>
    <t>Leguminosas gran</t>
  </si>
  <si>
    <t>Hortícolas, flores e viveiros</t>
  </si>
  <si>
    <t>Pradeiras</t>
  </si>
  <si>
    <t>Outros cereais gran</t>
  </si>
  <si>
    <t>Col forraxeira</t>
  </si>
  <si>
    <t>Outras forraxeiras</t>
  </si>
  <si>
    <t>Anexo IV. Distribución municipal de terras</t>
  </si>
  <si>
    <t>COMARCA</t>
  </si>
  <si>
    <t>Concello</t>
  </si>
  <si>
    <t>Sup. de Cultivo e Prado</t>
  </si>
  <si>
    <t>Forestal Total</t>
  </si>
  <si>
    <t>Outras Superficies</t>
  </si>
  <si>
    <t>S. Total Concello</t>
  </si>
  <si>
    <t>Sup. de Cultivo e Prado / Sup. Total</t>
  </si>
  <si>
    <t>Forestal/ Sup. Total</t>
  </si>
  <si>
    <t>Boimorto</t>
  </si>
  <si>
    <t>Pino, O</t>
  </si>
  <si>
    <t>Touro</t>
  </si>
  <si>
    <t>Árzúa</t>
  </si>
  <si>
    <t>Boiro</t>
  </si>
  <si>
    <t>Pobra do Caramiñal</t>
  </si>
  <si>
    <t>Rianxo</t>
  </si>
  <si>
    <t>Ribeira</t>
  </si>
  <si>
    <t>Baña, A</t>
  </si>
  <si>
    <t>Negreira</t>
  </si>
  <si>
    <t>Cabana de Bergantiños</t>
  </si>
  <si>
    <t>Carballo</t>
  </si>
  <si>
    <t>Coristanco</t>
  </si>
  <si>
    <t>Laracha, A</t>
  </si>
  <si>
    <t>Laxe</t>
  </si>
  <si>
    <t>Malpica de Bergantiños</t>
  </si>
  <si>
    <t>Ponteceso</t>
  </si>
  <si>
    <t>Aranga</t>
  </si>
  <si>
    <t>Coirós</t>
  </si>
  <si>
    <t>Curtis</t>
  </si>
  <si>
    <t>Irixoa</t>
  </si>
  <si>
    <t>Miño</t>
  </si>
  <si>
    <t>Oza - Cesuras</t>
  </si>
  <si>
    <t>Paderne</t>
  </si>
  <si>
    <t>Vilarmaior</t>
  </si>
  <si>
    <t>Vilasantar</t>
  </si>
  <si>
    <t>Abegondo</t>
  </si>
  <si>
    <t>Arteixo</t>
  </si>
  <si>
    <t>Bergondo</t>
  </si>
  <si>
    <t>Cambre</t>
  </si>
  <si>
    <t>Carral</t>
  </si>
  <si>
    <t>Culleredo</t>
  </si>
  <si>
    <t>Oleiros</t>
  </si>
  <si>
    <t>Sada</t>
  </si>
  <si>
    <t>Cabanas</t>
  </si>
  <si>
    <t>Capela, A</t>
  </si>
  <si>
    <t>Monfero</t>
  </si>
  <si>
    <t>Pontedeume</t>
  </si>
  <si>
    <t>Pontes de García Rodríguez, As</t>
  </si>
  <si>
    <t>Ares</t>
  </si>
  <si>
    <t>Cedeira</t>
  </si>
  <si>
    <t>Fene</t>
  </si>
  <si>
    <t>Moeche</t>
  </si>
  <si>
    <t>Mugardos</t>
  </si>
  <si>
    <t>Narón</t>
  </si>
  <si>
    <t>Neda</t>
  </si>
  <si>
    <t>San Sadurniño</t>
  </si>
  <si>
    <t>Somozas, As</t>
  </si>
  <si>
    <t>Valdoviño</t>
  </si>
  <si>
    <t>Cee</t>
  </si>
  <si>
    <t>Corcubión</t>
  </si>
  <si>
    <t>Dumbría</t>
  </si>
  <si>
    <t>Muxía</t>
  </si>
  <si>
    <t>Carnota</t>
  </si>
  <si>
    <t>Lousame</t>
  </si>
  <si>
    <t>Outes</t>
  </si>
  <si>
    <t>Porto do Son</t>
  </si>
  <si>
    <t>Cerceda</t>
  </si>
  <si>
    <t>Frades</t>
  </si>
  <si>
    <t>Mesía</t>
  </si>
  <si>
    <t>Oroso</t>
  </si>
  <si>
    <t>Tordoia</t>
  </si>
  <si>
    <t>Trazo</t>
  </si>
  <si>
    <t>Cariño</t>
  </si>
  <si>
    <t>Cerdido</t>
  </si>
  <si>
    <t>Mañón</t>
  </si>
  <si>
    <t>Ortigueira</t>
  </si>
  <si>
    <t>Ames</t>
  </si>
  <si>
    <t>Boqueixón</t>
  </si>
  <si>
    <t>Brión</t>
  </si>
  <si>
    <t>Santiago de Compostela</t>
  </si>
  <si>
    <t>Teo</t>
  </si>
  <si>
    <t>Val do Dubra</t>
  </si>
  <si>
    <t>Vedra</t>
  </si>
  <si>
    <t>Dodro</t>
  </si>
  <si>
    <t>Padrón</t>
  </si>
  <si>
    <t>Rois</t>
  </si>
  <si>
    <t>Melide</t>
  </si>
  <si>
    <t>Santiso</t>
  </si>
  <si>
    <t>Sobrado</t>
  </si>
  <si>
    <t>Toques</t>
  </si>
  <si>
    <t>Camariñas</t>
  </si>
  <si>
    <t>Vimianzo</t>
  </si>
  <si>
    <t>Zas</t>
  </si>
  <si>
    <t>Mazaricos</t>
  </si>
  <si>
    <t>Santa Comba</t>
  </si>
  <si>
    <t>Baralla</t>
  </si>
  <si>
    <t>Becerreá</t>
  </si>
  <si>
    <t>Cervantes</t>
  </si>
  <si>
    <t>Navia de Suarna</t>
  </si>
  <si>
    <t>Nogais, As</t>
  </si>
  <si>
    <t>Pedrafita do Cebreiro</t>
  </si>
  <si>
    <t>Carballedo</t>
  </si>
  <si>
    <t>Taboada</t>
  </si>
  <si>
    <t>Baleira</t>
  </si>
  <si>
    <t>Negueira de Muñiz</t>
  </si>
  <si>
    <t>Castroverde</t>
  </si>
  <si>
    <t>Corgo, O</t>
  </si>
  <si>
    <t>Friol</t>
  </si>
  <si>
    <t>Guntín</t>
  </si>
  <si>
    <t>Outeiro de Rei</t>
  </si>
  <si>
    <t>Portomarín</t>
  </si>
  <si>
    <t>Rábade</t>
  </si>
  <si>
    <t>Alfoz</t>
  </si>
  <si>
    <t>Burela</t>
  </si>
  <si>
    <t>Foz</t>
  </si>
  <si>
    <t>Lourenzá</t>
  </si>
  <si>
    <t>Mondoñedo</t>
  </si>
  <si>
    <t>Valadouro, O</t>
  </si>
  <si>
    <t>Cervo</t>
  </si>
  <si>
    <t>Ourol</t>
  </si>
  <si>
    <t>Vicedo, O</t>
  </si>
  <si>
    <t>Viveiro</t>
  </si>
  <si>
    <t>Xove</t>
  </si>
  <si>
    <t>Barreiros</t>
  </si>
  <si>
    <t>Pontenova, A</t>
  </si>
  <si>
    <t>Ribadeo</t>
  </si>
  <si>
    <t>Trabada</t>
  </si>
  <si>
    <t>Pol</t>
  </si>
  <si>
    <t>Ribeira de Piquín</t>
  </si>
  <si>
    <t>Riotorto</t>
  </si>
  <si>
    <t>Folgoso do Courel</t>
  </si>
  <si>
    <t>Ribas de Sil</t>
  </si>
  <si>
    <t>Incio, O</t>
  </si>
  <si>
    <t>Láncara</t>
  </si>
  <si>
    <t>Paradela</t>
  </si>
  <si>
    <t>Páramo, O</t>
  </si>
  <si>
    <t>Samos</t>
  </si>
  <si>
    <t>Triacastela</t>
  </si>
  <si>
    <t>Abadín</t>
  </si>
  <si>
    <t>Begonte</t>
  </si>
  <si>
    <t>Castro de Rei</t>
  </si>
  <si>
    <t>Cospeito</t>
  </si>
  <si>
    <t>Guitiriz</t>
  </si>
  <si>
    <t>Muras</t>
  </si>
  <si>
    <t>Pastoriza, A</t>
  </si>
  <si>
    <t>Vilalba</t>
  </si>
  <si>
    <t>Xermade</t>
  </si>
  <si>
    <t>Bóveda</t>
  </si>
  <si>
    <t>Monforte de Lemos</t>
  </si>
  <si>
    <t>Pantón</t>
  </si>
  <si>
    <t>Pobra do Brollón, A</t>
  </si>
  <si>
    <t>Saviñao, O</t>
  </si>
  <si>
    <t>Sober</t>
  </si>
  <si>
    <t>Antas de Ulla</t>
  </si>
  <si>
    <t>Monterroso</t>
  </si>
  <si>
    <t>Palas de Rei</t>
  </si>
  <si>
    <t>Allariz</t>
  </si>
  <si>
    <t>Baños de Molgas</t>
  </si>
  <si>
    <t>Maceda</t>
  </si>
  <si>
    <t>Paderne de Allariz</t>
  </si>
  <si>
    <t>Xunqueira de Ambía</t>
  </si>
  <si>
    <t>Xunqueira de Espadanedo</t>
  </si>
  <si>
    <t>Bande</t>
  </si>
  <si>
    <t>Entrimo</t>
  </si>
  <si>
    <t>Lobeira</t>
  </si>
  <si>
    <t>Lobios</t>
  </si>
  <si>
    <t>Muíños</t>
  </si>
  <si>
    <t>Beariz</t>
  </si>
  <si>
    <t>Boborás</t>
  </si>
  <si>
    <t>Irixo, O</t>
  </si>
  <si>
    <t>Maside</t>
  </si>
  <si>
    <t>Piñor</t>
  </si>
  <si>
    <t>Punxín</t>
  </si>
  <si>
    <t>San Amaro</t>
  </si>
  <si>
    <t>San Cristovo de Cea</t>
  </si>
  <si>
    <t>Baltar</t>
  </si>
  <si>
    <t>Blancos, Os</t>
  </si>
  <si>
    <t>Calvos de Randín</t>
  </si>
  <si>
    <t>Porqueira</t>
  </si>
  <si>
    <t>Rairiz de Veiga</t>
  </si>
  <si>
    <t>Sandiás</t>
  </si>
  <si>
    <t>Sarreaus</t>
  </si>
  <si>
    <t>Trasmiras</t>
  </si>
  <si>
    <t>Vilar de Barrio</t>
  </si>
  <si>
    <t>Vilar de Santos</t>
  </si>
  <si>
    <t>Xinzo de Limia</t>
  </si>
  <si>
    <t>Amoeiro</t>
  </si>
  <si>
    <t>Barbadás</t>
  </si>
  <si>
    <t>Coles</t>
  </si>
  <si>
    <t>Esgos</t>
  </si>
  <si>
    <t>Nogueira de Ramuín</t>
  </si>
  <si>
    <t>Pereiro de Aguiar, O</t>
  </si>
  <si>
    <t>Peroxa, A</t>
  </si>
  <si>
    <t>San Cibrao das Viñas</t>
  </si>
  <si>
    <t>Taboadela</t>
  </si>
  <si>
    <t>Toén</t>
  </si>
  <si>
    <t>Vilamarín</t>
  </si>
  <si>
    <t>Arnoia, A</t>
  </si>
  <si>
    <t>Avión</t>
  </si>
  <si>
    <t>Beade</t>
  </si>
  <si>
    <t>Carballeda de Avia</t>
  </si>
  <si>
    <t>Castrelo de Miño</t>
  </si>
  <si>
    <t>Cenlle</t>
  </si>
  <si>
    <t>Cortegada</t>
  </si>
  <si>
    <t>Leiro</t>
  </si>
  <si>
    <t>Melón</t>
  </si>
  <si>
    <t>Ribadavia</t>
  </si>
  <si>
    <t>Castro Caldelas</t>
  </si>
  <si>
    <t>Montederramo</t>
  </si>
  <si>
    <t>Parada de Sil</t>
  </si>
  <si>
    <t>Teixeira, A</t>
  </si>
  <si>
    <t>Bola, A</t>
  </si>
  <si>
    <t>Cartelle</t>
  </si>
  <si>
    <t>Celanova</t>
  </si>
  <si>
    <t>Gomesende</t>
  </si>
  <si>
    <t>Merca, A</t>
  </si>
  <si>
    <t>Padrenda</t>
  </si>
  <si>
    <t>Pontedeva</t>
  </si>
  <si>
    <t>Quintela de Leirado</t>
  </si>
  <si>
    <t>Ramirás</t>
  </si>
  <si>
    <t>Verea</t>
  </si>
  <si>
    <t>Chandrexa de Queixa</t>
  </si>
  <si>
    <t>Manzaneda</t>
  </si>
  <si>
    <t>Pobra de Trives, A</t>
  </si>
  <si>
    <t>San Xoán de Río</t>
  </si>
  <si>
    <t>Barco de Valdeorras, O</t>
  </si>
  <si>
    <t>Bolo, O</t>
  </si>
  <si>
    <t>Carballeda de Valdeorras</t>
  </si>
  <si>
    <t>Larouco</t>
  </si>
  <si>
    <t>Petín</t>
  </si>
  <si>
    <t>Rúa, A</t>
  </si>
  <si>
    <t>Rubiá</t>
  </si>
  <si>
    <t>Veiga, A</t>
  </si>
  <si>
    <t>Vilamartín de Valdeorras</t>
  </si>
  <si>
    <t>Castrelo do Val</t>
  </si>
  <si>
    <t>Cualedro</t>
  </si>
  <si>
    <t>Laza</t>
  </si>
  <si>
    <t>Monterrei</t>
  </si>
  <si>
    <t>Oímbra</t>
  </si>
  <si>
    <t>Riós</t>
  </si>
  <si>
    <t>Vilardevós</t>
  </si>
  <si>
    <t>Gudiña, A</t>
  </si>
  <si>
    <t>Mezquita, A</t>
  </si>
  <si>
    <t>Viana do Bolo</t>
  </si>
  <si>
    <t>Vilariño De Conso</t>
  </si>
  <si>
    <t>Guarda, A</t>
  </si>
  <si>
    <t>Oia</t>
  </si>
  <si>
    <t>Rosal, O</t>
  </si>
  <si>
    <t>Tomiño</t>
  </si>
  <si>
    <t>Tui</t>
  </si>
  <si>
    <t>Caldas de Reis</t>
  </si>
  <si>
    <t>Catoira</t>
  </si>
  <si>
    <t>Cuntis</t>
  </si>
  <si>
    <t>Moraña</t>
  </si>
  <si>
    <t>Pontecesures</t>
  </si>
  <si>
    <t>Portas</t>
  </si>
  <si>
    <t>Valga</t>
  </si>
  <si>
    <t>Mondariz</t>
  </si>
  <si>
    <t>Mondariz-Balneario</t>
  </si>
  <si>
    <t>Neves, As</t>
  </si>
  <si>
    <t>Ponteareas</t>
  </si>
  <si>
    <t>Salvaterra de Miño</t>
  </si>
  <si>
    <t>Agolada</t>
  </si>
  <si>
    <t>Dozón</t>
  </si>
  <si>
    <t>Lalín</t>
  </si>
  <si>
    <t>Rodeiro</t>
  </si>
  <si>
    <t>Silleda</t>
  </si>
  <si>
    <t>Vila De Cruces</t>
  </si>
  <si>
    <t>Bueu</t>
  </si>
  <si>
    <t>Cangas</t>
  </si>
  <si>
    <t>Marín</t>
  </si>
  <si>
    <t>Moaña</t>
  </si>
  <si>
    <t>Arbo</t>
  </si>
  <si>
    <t>Cañiza, A</t>
  </si>
  <si>
    <t>Covelo</t>
  </si>
  <si>
    <t>Crecente</t>
  </si>
  <si>
    <t>Barro</t>
  </si>
  <si>
    <t>Campo Lameiro</t>
  </si>
  <si>
    <t>Cotobade *</t>
  </si>
  <si>
    <t>Lama, A</t>
  </si>
  <si>
    <t>Poio</t>
  </si>
  <si>
    <t>Ponte Caldelas</t>
  </si>
  <si>
    <t>Vilaboa</t>
  </si>
  <si>
    <t>Cambados</t>
  </si>
  <si>
    <t>Grove, O</t>
  </si>
  <si>
    <t>Illa de Arousa, A</t>
  </si>
  <si>
    <t>Meaño</t>
  </si>
  <si>
    <t>Meis</t>
  </si>
  <si>
    <t>Ribadumia</t>
  </si>
  <si>
    <t>Sanxenxo</t>
  </si>
  <si>
    <t>Vilagarcía de Arousa</t>
  </si>
  <si>
    <t>Vilanova de Arousa</t>
  </si>
  <si>
    <t>Cerdedo *</t>
  </si>
  <si>
    <t>Estrada, A</t>
  </si>
  <si>
    <t>Forcarei</t>
  </si>
  <si>
    <t>Baiona</t>
  </si>
  <si>
    <t>Fornelos de Montes</t>
  </si>
  <si>
    <t>Gondomar</t>
  </si>
  <si>
    <t>Mos</t>
  </si>
  <si>
    <t>Nigrán</t>
  </si>
  <si>
    <t>Pazos de Borbén</t>
  </si>
  <si>
    <t>Porriño, O</t>
  </si>
  <si>
    <t>Redondela</t>
  </si>
  <si>
    <t>Salceda de Caselas</t>
  </si>
  <si>
    <t>Soutomaior</t>
  </si>
  <si>
    <t>* Na actualidade , o concello de Cerdedo atópase fusionado co de Cotobade, constituíndo o concello de Cerdedo-Cotobade, segundo o Decreto 134/2016, do 22 de setembro</t>
  </si>
  <si>
    <t>Fonte: Consellería do Medio Rural</t>
  </si>
  <si>
    <t>Aproveitamento (ha)</t>
  </si>
  <si>
    <t>ha</t>
  </si>
  <si>
    <t>Cultivos leñosos (ha)</t>
  </si>
  <si>
    <t xml:space="preserve"> Cultivos herbáceos (ha)</t>
  </si>
  <si>
    <t>Cereais gran (ha)</t>
  </si>
  <si>
    <t>Cultivos forraxeiros (ha)</t>
  </si>
  <si>
    <t>(ha)</t>
  </si>
  <si>
    <t>DISTRIBUCIÓN DA  SUPERFICIE TERRITORIAL SEGUNDO USOS E APROVEITAMENTOS 2020</t>
  </si>
  <si>
    <t>Distribución xeral de Terras por provincias 2020</t>
  </si>
  <si>
    <t>Distribución dos grupos de cultivo 2020</t>
  </si>
  <si>
    <t>Anexo I. Distribución xeral de terras por comarcas 2020</t>
  </si>
  <si>
    <t>Anexo II. Distribución dos principais grupos de cultivos por comarcas 2020</t>
  </si>
  <si>
    <t>Anexo III. Distribución dos principais cultivos por comarcas 2020</t>
  </si>
  <si>
    <t>Fonte: Consellería do Medio Rural.</t>
  </si>
  <si>
    <t>Anexo IV. Distribución municipal de terras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</si>
</sst>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\ _€_-;\-* #,##0.00\ _€_-;_-* &quot;-&quot;??\ _€_-;_-@_-"/>
    <numFmt numFmtId="164" formatCode="#,##0.0"/>
    <numFmt numFmtId="165" formatCode="_-* #,##0.00_-;\-* #,##0.00_-;_-* &quot;-&quot;??_-;_-@_-"/>
    <numFmt numFmtId="166" formatCode="_-* #,##0_-;\-* #,##0_-;_-* &quot;-&quot;??_-;_-@_-"/>
    <numFmt numFmtId="167" formatCode="_-* #,##0\ \ "/>
    <numFmt numFmtId="168" formatCode="#,##0.00\ "/>
    <numFmt numFmtId="169" formatCode="#,##0.00\ \ "/>
    <numFmt numFmtId="170" formatCode="_-* #,##0\ \ \ \ "/>
    <numFmt numFmtId="171" formatCode="#,##0;[Red]#,##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7.5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sz val="10"/>
      <name val="Arial"/>
    </font>
    <font>
      <b/>
      <sz val="8"/>
      <name val="Arial"/>
      <family val="2"/>
    </font>
    <font>
      <sz val="7"/>
      <name val="Arial"/>
      <family val="2"/>
    </font>
    <font>
      <sz val="7"/>
      <color indexed="12"/>
      <name val="Arial"/>
      <family val="2"/>
    </font>
    <font>
      <b/>
      <sz val="7"/>
      <color indexed="12"/>
      <name val="Arial"/>
      <family val="2"/>
    </font>
    <font>
      <b/>
      <sz val="8"/>
      <color indexed="12"/>
      <name val="Arial"/>
      <family val="2"/>
    </font>
    <font>
      <b/>
      <sz val="7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2ED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CB496"/>
        <bgColor indexed="64"/>
      </patternFill>
    </fill>
    <fill>
      <patternFill patternType="solid">
        <fgColor rgb="FFB4C8B3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3">
    <xf numFmtId="0" fontId="0" fillId="0" borderId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9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1" fillId="0" borderId="0"/>
    <xf numFmtId="0" fontId="1" fillId="0" borderId="0"/>
    <xf numFmtId="0" fontId="14" fillId="0" borderId="0"/>
    <xf numFmtId="0" fontId="11" fillId="0" borderId="0"/>
    <xf numFmtId="0" fontId="16" fillId="0" borderId="0"/>
    <xf numFmtId="0" fontId="11" fillId="0" borderId="0"/>
    <xf numFmtId="43" fontId="7" fillId="0" borderId="0" applyFont="0" applyFill="0" applyBorder="0" applyAlignment="0" applyProtection="0"/>
  </cellStyleXfs>
  <cellXfs count="231">
    <xf numFmtId="0" fontId="0" fillId="0" borderId="0" xfId="0"/>
    <xf numFmtId="0" fontId="8" fillId="0" borderId="0" xfId="0" applyFont="1"/>
    <xf numFmtId="167" fontId="0" fillId="0" borderId="0" xfId="0" applyNumberFormat="1"/>
    <xf numFmtId="10" fontId="0" fillId="0" borderId="0" xfId="0" applyNumberFormat="1"/>
    <xf numFmtId="0" fontId="2" fillId="0" borderId="0" xfId="0" applyFont="1" applyFill="1" applyBorder="1"/>
    <xf numFmtId="167" fontId="3" fillId="0" borderId="0" xfId="0" applyNumberFormat="1" applyFont="1" applyBorder="1" applyAlignment="1">
      <alignment vertical="center"/>
    </xf>
    <xf numFmtId="168" fontId="3" fillId="0" borderId="0" xfId="0" applyNumberFormat="1" applyFont="1" applyBorder="1" applyAlignment="1">
      <alignment vertical="center"/>
    </xf>
    <xf numFmtId="167" fontId="3" fillId="0" borderId="0" xfId="8" applyNumberFormat="1" applyFont="1" applyFill="1" applyBorder="1" applyAlignment="1">
      <alignment vertical="center" wrapText="1"/>
    </xf>
    <xf numFmtId="167" fontId="3" fillId="0" borderId="0" xfId="9" applyNumberFormat="1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Border="1"/>
    <xf numFmtId="169" fontId="3" fillId="0" borderId="0" xfId="8" applyNumberFormat="1" applyFont="1" applyFill="1" applyBorder="1" applyAlignment="1">
      <alignment vertical="center" wrapText="1"/>
    </xf>
    <xf numFmtId="4" fontId="3" fillId="0" borderId="0" xfId="8" applyNumberFormat="1" applyFont="1" applyFill="1" applyBorder="1" applyAlignment="1">
      <alignment vertical="center" wrapText="1"/>
    </xf>
    <xf numFmtId="4" fontId="3" fillId="0" borderId="0" xfId="9" applyNumberFormat="1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left"/>
    </xf>
    <xf numFmtId="4" fontId="9" fillId="0" borderId="10" xfId="0" applyNumberFormat="1" applyFont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vertical="center"/>
    </xf>
    <xf numFmtId="164" fontId="9" fillId="0" borderId="10" xfId="0" applyNumberFormat="1" applyFont="1" applyBorder="1" applyAlignment="1">
      <alignment horizontal="right" vertical="center" wrapText="1"/>
    </xf>
    <xf numFmtId="166" fontId="9" fillId="0" borderId="10" xfId="5" applyNumberFormat="1" applyFont="1" applyBorder="1" applyAlignment="1">
      <alignment horizontal="right" vertical="center" wrapText="1"/>
    </xf>
    <xf numFmtId="1" fontId="12" fillId="0" borderId="10" xfId="6" applyNumberFormat="1" applyFont="1" applyFill="1" applyBorder="1" applyAlignment="1">
      <alignment horizontal="left" vertical="center" wrapText="1"/>
    </xf>
    <xf numFmtId="0" fontId="3" fillId="0" borderId="10" xfId="0" applyFont="1" applyFill="1" applyBorder="1"/>
    <xf numFmtId="3" fontId="13" fillId="0" borderId="10" xfId="6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/>
    </xf>
    <xf numFmtId="0" fontId="2" fillId="0" borderId="3" xfId="0" applyFont="1" applyFill="1" applyBorder="1"/>
    <xf numFmtId="167" fontId="3" fillId="0" borderId="3" xfId="0" applyNumberFormat="1" applyFont="1" applyBorder="1" applyAlignment="1">
      <alignment horizontal="center" vertical="center"/>
    </xf>
    <xf numFmtId="10" fontId="3" fillId="0" borderId="3" xfId="4" applyNumberFormat="1" applyFont="1" applyBorder="1" applyAlignment="1">
      <alignment horizontal="center" vertical="center"/>
    </xf>
    <xf numFmtId="167" fontId="3" fillId="0" borderId="3" xfId="8" applyNumberFormat="1" applyFont="1" applyFill="1" applyBorder="1" applyAlignment="1">
      <alignment horizontal="center" vertical="center" wrapText="1"/>
    </xf>
    <xf numFmtId="167" fontId="3" fillId="0" borderId="3" xfId="9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/>
    </xf>
    <xf numFmtId="167" fontId="3" fillId="0" borderId="3" xfId="9" applyNumberFormat="1" applyFont="1" applyFill="1" applyBorder="1" applyAlignment="1">
      <alignment vertical="center" wrapText="1"/>
    </xf>
    <xf numFmtId="167" fontId="3" fillId="0" borderId="3" xfId="0" applyNumberFormat="1" applyFont="1" applyFill="1" applyBorder="1" applyAlignment="1">
      <alignment vertical="center"/>
    </xf>
    <xf numFmtId="0" fontId="15" fillId="0" borderId="0" xfId="0" applyFont="1"/>
    <xf numFmtId="3" fontId="1" fillId="0" borderId="0" xfId="1" applyNumberFormat="1" applyBorder="1"/>
    <xf numFmtId="3" fontId="1" fillId="0" borderId="0" xfId="1" applyNumberFormat="1" applyBorder="1" applyAlignment="1">
      <alignment horizontal="right"/>
    </xf>
    <xf numFmtId="3" fontId="2" fillId="0" borderId="0" xfId="1" applyNumberFormat="1" applyFont="1" applyBorder="1" applyAlignment="1">
      <alignment vertical="center"/>
    </xf>
    <xf numFmtId="3" fontId="3" fillId="0" borderId="0" xfId="1" applyNumberFormat="1" applyFont="1" applyBorder="1" applyAlignment="1">
      <alignment horizontal="right" vertical="center"/>
    </xf>
    <xf numFmtId="3" fontId="3" fillId="0" borderId="0" xfId="1" applyNumberFormat="1" applyFont="1" applyBorder="1"/>
    <xf numFmtId="3" fontId="3" fillId="0" borderId="0" xfId="1" applyNumberFormat="1" applyFont="1" applyBorder="1" applyAlignment="1">
      <alignment horizontal="center" vertical="center"/>
    </xf>
    <xf numFmtId="3" fontId="3" fillId="0" borderId="0" xfId="1" applyNumberFormat="1" applyFont="1" applyBorder="1" applyAlignment="1">
      <alignment vertical="center"/>
    </xf>
    <xf numFmtId="3" fontId="2" fillId="4" borderId="0" xfId="1" applyNumberFormat="1" applyFont="1" applyFill="1" applyBorder="1" applyAlignment="1">
      <alignment vertical="center"/>
    </xf>
    <xf numFmtId="3" fontId="1" fillId="4" borderId="0" xfId="1" applyNumberFormat="1" applyFill="1" applyBorder="1" applyAlignment="1">
      <alignment horizontal="right"/>
    </xf>
    <xf numFmtId="3" fontId="1" fillId="4" borderId="0" xfId="1" applyNumberFormat="1" applyFill="1" applyBorder="1"/>
    <xf numFmtId="3" fontId="2" fillId="4" borderId="0" xfId="1" applyNumberFormat="1" applyFont="1" applyFill="1" applyBorder="1" applyAlignment="1">
      <alignment horizontal="right" vertical="center"/>
    </xf>
    <xf numFmtId="3" fontId="2" fillId="4" borderId="0" xfId="1" applyNumberFormat="1" applyFont="1" applyFill="1" applyBorder="1" applyAlignment="1">
      <alignment horizontal="center" vertical="center"/>
    </xf>
    <xf numFmtId="3" fontId="3" fillId="4" borderId="0" xfId="1" applyNumberFormat="1" applyFont="1" applyFill="1" applyBorder="1" applyAlignment="1">
      <alignment horizontal="center" vertical="center"/>
    </xf>
    <xf numFmtId="3" fontId="3" fillId="4" borderId="0" xfId="1" applyNumberFormat="1" applyFont="1" applyFill="1" applyBorder="1" applyAlignment="1">
      <alignment vertical="center"/>
    </xf>
    <xf numFmtId="3" fontId="3" fillId="4" borderId="0" xfId="1" applyNumberFormat="1" applyFont="1" applyFill="1" applyBorder="1" applyAlignment="1">
      <alignment horizontal="right" vertical="center"/>
    </xf>
    <xf numFmtId="3" fontId="2" fillId="0" borderId="3" xfId="1" applyNumberFormat="1" applyFont="1" applyBorder="1" applyAlignment="1">
      <alignment vertical="center"/>
    </xf>
    <xf numFmtId="3" fontId="1" fillId="0" borderId="3" xfId="1" applyNumberFormat="1" applyBorder="1"/>
    <xf numFmtId="3" fontId="2" fillId="0" borderId="3" xfId="1" applyNumberFormat="1" applyFont="1" applyBorder="1" applyAlignment="1">
      <alignment horizontal="right" vertical="center"/>
    </xf>
    <xf numFmtId="3" fontId="1" fillId="0" borderId="3" xfId="1" applyNumberFormat="1" applyBorder="1" applyAlignment="1">
      <alignment horizontal="right"/>
    </xf>
    <xf numFmtId="3" fontId="8" fillId="0" borderId="3" xfId="1" applyNumberFormat="1" applyFont="1" applyBorder="1" applyAlignment="1">
      <alignment horizontal="right" vertical="center"/>
    </xf>
    <xf numFmtId="3" fontId="2" fillId="0" borderId="3" xfId="1" applyNumberFormat="1" applyFont="1" applyFill="1" applyBorder="1" applyAlignment="1">
      <alignment horizontal="center" vertical="center"/>
    </xf>
    <xf numFmtId="3" fontId="3" fillId="0" borderId="3" xfId="1" applyNumberFormat="1" applyFont="1" applyBorder="1" applyAlignment="1">
      <alignment horizontal="right" vertical="center"/>
    </xf>
    <xf numFmtId="167" fontId="3" fillId="0" borderId="3" xfId="1" applyNumberFormat="1" applyFont="1" applyFill="1" applyBorder="1" applyAlignment="1">
      <alignment vertical="center"/>
    </xf>
    <xf numFmtId="3" fontId="3" fillId="0" borderId="3" xfId="1" applyNumberFormat="1" applyFont="1" applyBorder="1" applyAlignment="1">
      <alignment horizontal="right"/>
    </xf>
    <xf numFmtId="3" fontId="3" fillId="0" borderId="3" xfId="1" applyNumberFormat="1" applyFont="1" applyBorder="1"/>
    <xf numFmtId="3" fontId="2" fillId="2" borderId="3" xfId="1" applyNumberFormat="1" applyFont="1" applyFill="1" applyBorder="1" applyAlignment="1">
      <alignment vertical="center"/>
    </xf>
    <xf numFmtId="3" fontId="1" fillId="2" borderId="3" xfId="1" applyNumberFormat="1" applyFill="1" applyBorder="1"/>
    <xf numFmtId="3" fontId="2" fillId="2" borderId="3" xfId="1" applyNumberFormat="1" applyFont="1" applyFill="1" applyBorder="1" applyAlignment="1">
      <alignment horizontal="right" vertical="center"/>
    </xf>
    <xf numFmtId="3" fontId="1" fillId="2" borderId="3" xfId="1" applyNumberFormat="1" applyFill="1" applyBorder="1" applyAlignment="1">
      <alignment horizontal="right"/>
    </xf>
    <xf numFmtId="3" fontId="1" fillId="0" borderId="3" xfId="1" applyNumberFormat="1" applyBorder="1" applyAlignment="1">
      <alignment horizontal="right" vertical="center"/>
    </xf>
    <xf numFmtId="3" fontId="3" fillId="0" borderId="3" xfId="1" applyNumberFormat="1" applyFont="1" applyBorder="1" applyAlignment="1">
      <alignment vertical="center"/>
    </xf>
    <xf numFmtId="3" fontId="3" fillId="0" borderId="3" xfId="1" applyNumberFormat="1" applyFont="1" applyBorder="1" applyAlignment="1"/>
    <xf numFmtId="3" fontId="1" fillId="0" borderId="0" xfId="1" applyNumberFormat="1" applyBorder="1" applyAlignment="1"/>
    <xf numFmtId="0" fontId="2" fillId="0" borderId="0" xfId="10" applyFont="1"/>
    <xf numFmtId="0" fontId="3" fillId="0" borderId="0" xfId="10" applyFont="1"/>
    <xf numFmtId="0" fontId="2" fillId="0" borderId="0" xfId="10" applyFont="1" applyAlignment="1">
      <alignment horizontal="left"/>
    </xf>
    <xf numFmtId="170" fontId="3" fillId="0" borderId="0" xfId="10" applyNumberFormat="1" applyFont="1" applyBorder="1"/>
    <xf numFmtId="0" fontId="3" fillId="0" borderId="0" xfId="10" applyFont="1" applyBorder="1"/>
    <xf numFmtId="0" fontId="3" fillId="0" borderId="0" xfId="10" applyFont="1" applyFill="1" applyBorder="1"/>
    <xf numFmtId="0" fontId="2" fillId="0" borderId="0" xfId="10" applyFont="1" applyBorder="1"/>
    <xf numFmtId="0" fontId="2" fillId="0" borderId="0" xfId="10" applyFont="1" applyFill="1" applyBorder="1" applyAlignment="1">
      <alignment horizontal="centerContinuous"/>
    </xf>
    <xf numFmtId="0" fontId="2" fillId="0" borderId="0" xfId="10" applyFont="1" applyBorder="1" applyAlignment="1">
      <alignment horizontal="left"/>
    </xf>
    <xf numFmtId="0" fontId="2" fillId="0" borderId="0" xfId="10" applyFont="1" applyFill="1" applyBorder="1" applyAlignment="1">
      <alignment horizontal="center"/>
    </xf>
    <xf numFmtId="0" fontId="2" fillId="0" borderId="0" xfId="10" applyFont="1" applyBorder="1" applyAlignment="1">
      <alignment horizontal="center"/>
    </xf>
    <xf numFmtId="3" fontId="3" fillId="0" borderId="0" xfId="10" applyNumberFormat="1" applyFont="1" applyFill="1" applyBorder="1"/>
    <xf numFmtId="0" fontId="3" fillId="4" borderId="0" xfId="10" applyFont="1" applyFill="1" applyBorder="1"/>
    <xf numFmtId="167" fontId="18" fillId="0" borderId="0" xfId="10" applyNumberFormat="1" applyFont="1" applyBorder="1"/>
    <xf numFmtId="0" fontId="3" fillId="0" borderId="3" xfId="10" applyFont="1" applyFill="1" applyBorder="1" applyAlignment="1">
      <alignment vertical="center"/>
    </xf>
    <xf numFmtId="167" fontId="3" fillId="0" borderId="3" xfId="10" applyNumberFormat="1" applyFont="1" applyFill="1" applyBorder="1" applyAlignment="1">
      <alignment vertical="center"/>
    </xf>
    <xf numFmtId="167" fontId="3" fillId="0" borderId="3" xfId="10" applyNumberFormat="1" applyFont="1" applyFill="1" applyBorder="1" applyAlignment="1">
      <alignment vertical="center" wrapText="1"/>
    </xf>
    <xf numFmtId="167" fontId="3" fillId="0" borderId="3" xfId="11" applyNumberFormat="1" applyFont="1" applyFill="1" applyBorder="1" applyAlignment="1">
      <alignment vertical="center" wrapText="1"/>
    </xf>
    <xf numFmtId="0" fontId="3" fillId="3" borderId="3" xfId="10" applyFont="1" applyFill="1" applyBorder="1" applyAlignment="1">
      <alignment vertical="center"/>
    </xf>
    <xf numFmtId="2" fontId="3" fillId="0" borderId="3" xfId="10" applyNumberFormat="1" applyFont="1" applyFill="1" applyBorder="1" applyAlignment="1">
      <alignment vertical="center"/>
    </xf>
    <xf numFmtId="4" fontId="3" fillId="2" borderId="3" xfId="10" applyNumberFormat="1" applyFont="1" applyFill="1" applyBorder="1" applyAlignment="1">
      <alignment vertical="center"/>
    </xf>
    <xf numFmtId="2" fontId="3" fillId="2" borderId="3" xfId="10" applyNumberFormat="1" applyFont="1" applyFill="1" applyBorder="1" applyAlignment="1">
      <alignment vertical="center"/>
    </xf>
    <xf numFmtId="167" fontId="3" fillId="2" borderId="3" xfId="10" applyNumberFormat="1" applyFont="1" applyFill="1" applyBorder="1" applyAlignment="1">
      <alignment vertical="center"/>
    </xf>
    <xf numFmtId="167" fontId="3" fillId="2" borderId="3" xfId="10" applyNumberFormat="1" applyFont="1" applyFill="1" applyBorder="1" applyAlignment="1">
      <alignment vertical="center" wrapText="1"/>
    </xf>
    <xf numFmtId="167" fontId="3" fillId="2" borderId="3" xfId="11" applyNumberFormat="1" applyFont="1" applyFill="1" applyBorder="1" applyAlignment="1">
      <alignment vertical="center" wrapText="1"/>
    </xf>
    <xf numFmtId="0" fontId="3" fillId="0" borderId="3" xfId="10" applyFont="1" applyBorder="1"/>
    <xf numFmtId="0" fontId="3" fillId="0" borderId="3" xfId="10" applyFont="1" applyFill="1" applyBorder="1"/>
    <xf numFmtId="170" fontId="3" fillId="0" borderId="3" xfId="10" applyNumberFormat="1" applyFont="1" applyFill="1" applyBorder="1" applyAlignment="1">
      <alignment vertical="center" wrapText="1"/>
    </xf>
    <xf numFmtId="0" fontId="3" fillId="0" borderId="3" xfId="10" applyFont="1" applyFill="1" applyBorder="1" applyAlignment="1">
      <alignment horizontal="left"/>
    </xf>
    <xf numFmtId="170" fontId="3" fillId="0" borderId="3" xfId="10" applyNumberFormat="1" applyFont="1" applyFill="1" applyBorder="1" applyAlignment="1">
      <alignment horizontal="center" vertical="center" wrapText="1"/>
    </xf>
    <xf numFmtId="170" fontId="13" fillId="0" borderId="3" xfId="9" applyNumberFormat="1" applyFont="1" applyFill="1" applyBorder="1" applyAlignment="1">
      <alignment vertical="center" wrapText="1"/>
    </xf>
    <xf numFmtId="0" fontId="3" fillId="0" borderId="0" xfId="1" applyFont="1" applyAlignment="1"/>
    <xf numFmtId="0" fontId="18" fillId="0" borderId="0" xfId="1" applyFont="1"/>
    <xf numFmtId="0" fontId="3" fillId="0" borderId="0" xfId="1" applyFont="1"/>
    <xf numFmtId="0" fontId="1" fillId="0" borderId="0" xfId="1"/>
    <xf numFmtId="3" fontId="3" fillId="0" borderId="0" xfId="1" applyNumberFormat="1" applyFont="1"/>
    <xf numFmtId="4" fontId="3" fillId="0" borderId="0" xfId="1" applyNumberFormat="1" applyFont="1"/>
    <xf numFmtId="171" fontId="1" fillId="0" borderId="0" xfId="1" applyNumberFormat="1"/>
    <xf numFmtId="3" fontId="20" fillId="2" borderId="0" xfId="1" applyNumberFormat="1" applyFont="1" applyFill="1" applyBorder="1" applyAlignment="1">
      <alignment vertical="center"/>
    </xf>
    <xf numFmtId="0" fontId="19" fillId="2" borderId="0" xfId="1" applyFont="1" applyFill="1"/>
    <xf numFmtId="3" fontId="21" fillId="2" borderId="0" xfId="1" applyNumberFormat="1" applyFont="1" applyFill="1"/>
    <xf numFmtId="4" fontId="21" fillId="2" borderId="0" xfId="1" applyNumberFormat="1" applyFont="1" applyFill="1"/>
    <xf numFmtId="0" fontId="1" fillId="2" borderId="0" xfId="1" applyFill="1"/>
    <xf numFmtId="0" fontId="18" fillId="0" borderId="0" xfId="1" applyFont="1" applyAlignment="1"/>
    <xf numFmtId="4" fontId="3" fillId="0" borderId="3" xfId="1" applyNumberFormat="1" applyFont="1" applyBorder="1"/>
    <xf numFmtId="3" fontId="18" fillId="0" borderId="3" xfId="1" applyNumberFormat="1" applyFont="1" applyBorder="1" applyAlignment="1">
      <alignment vertical="center"/>
    </xf>
    <xf numFmtId="0" fontId="18" fillId="0" borderId="3" xfId="1" applyFont="1" applyBorder="1"/>
    <xf numFmtId="3" fontId="18" fillId="0" borderId="0" xfId="1" applyNumberFormat="1" applyFont="1" applyBorder="1" applyAlignment="1">
      <alignment vertical="center"/>
    </xf>
    <xf numFmtId="3" fontId="18" fillId="0" borderId="10" xfId="1" applyNumberFormat="1" applyFont="1" applyBorder="1" applyAlignment="1">
      <alignment vertical="center"/>
    </xf>
    <xf numFmtId="0" fontId="18" fillId="0" borderId="10" xfId="1" applyFont="1" applyBorder="1"/>
    <xf numFmtId="3" fontId="3" fillId="0" borderId="10" xfId="1" applyNumberFormat="1" applyFont="1" applyBorder="1"/>
    <xf numFmtId="4" fontId="3" fillId="0" borderId="10" xfId="1" applyNumberFormat="1" applyFont="1" applyBorder="1"/>
    <xf numFmtId="4" fontId="3" fillId="0" borderId="14" xfId="1" applyNumberFormat="1" applyFont="1" applyBorder="1"/>
    <xf numFmtId="3" fontId="17" fillId="2" borderId="0" xfId="1" applyNumberFormat="1" applyFont="1" applyFill="1" applyBorder="1" applyAlignment="1">
      <alignment vertical="center"/>
    </xf>
    <xf numFmtId="0" fontId="5" fillId="6" borderId="0" xfId="0" applyFont="1" applyFill="1" applyAlignment="1">
      <alignment horizontal="center"/>
    </xf>
    <xf numFmtId="0" fontId="23" fillId="0" borderId="0" xfId="0" applyFont="1"/>
    <xf numFmtId="0" fontId="24" fillId="5" borderId="4" xfId="3" applyFont="1" applyFill="1" applyBorder="1" applyAlignment="1">
      <alignment vertical="center"/>
    </xf>
    <xf numFmtId="0" fontId="24" fillId="5" borderId="5" xfId="3" applyFont="1" applyFill="1" applyBorder="1"/>
    <xf numFmtId="0" fontId="2" fillId="5" borderId="8" xfId="0" applyFont="1" applyFill="1" applyBorder="1" applyAlignment="1">
      <alignment horizontal="center"/>
    </xf>
    <xf numFmtId="3" fontId="2" fillId="5" borderId="8" xfId="0" applyNumberFormat="1" applyFont="1" applyFill="1" applyBorder="1" applyAlignment="1">
      <alignment horizontal="center" vertical="center"/>
    </xf>
    <xf numFmtId="3" fontId="17" fillId="6" borderId="9" xfId="0" applyNumberFormat="1" applyFont="1" applyFill="1" applyBorder="1" applyAlignment="1">
      <alignment vertical="center"/>
    </xf>
    <xf numFmtId="0" fontId="17" fillId="6" borderId="10" xfId="0" applyFont="1" applyFill="1" applyBorder="1"/>
    <xf numFmtId="3" fontId="17" fillId="6" borderId="10" xfId="0" applyNumberFormat="1" applyFont="1" applyFill="1" applyBorder="1" applyAlignment="1">
      <alignment vertical="center"/>
    </xf>
    <xf numFmtId="1" fontId="2" fillId="5" borderId="3" xfId="1" applyNumberFormat="1" applyFont="1" applyFill="1" applyBorder="1" applyAlignment="1">
      <alignment horizontal="center" vertical="center"/>
    </xf>
    <xf numFmtId="1" fontId="2" fillId="5" borderId="3" xfId="1" applyNumberFormat="1" applyFont="1" applyFill="1" applyBorder="1" applyAlignment="1">
      <alignment horizontal="center"/>
    </xf>
    <xf numFmtId="3" fontId="2" fillId="5" borderId="3" xfId="1" applyNumberFormat="1" applyFont="1" applyFill="1" applyBorder="1" applyAlignment="1">
      <alignment vertical="center"/>
    </xf>
    <xf numFmtId="3" fontId="8" fillId="6" borderId="3" xfId="1" applyNumberFormat="1" applyFont="1" applyFill="1" applyBorder="1" applyAlignment="1">
      <alignment horizontal="right" vertical="center"/>
    </xf>
    <xf numFmtId="3" fontId="2" fillId="6" borderId="3" xfId="1" applyNumberFormat="1" applyFont="1" applyFill="1" applyBorder="1" applyAlignment="1">
      <alignment horizontal="right" vertical="center"/>
    </xf>
    <xf numFmtId="3" fontId="1" fillId="6" borderId="3" xfId="1" applyNumberFormat="1" applyFill="1" applyBorder="1" applyAlignment="1">
      <alignment horizontal="right" vertical="center"/>
    </xf>
    <xf numFmtId="0" fontId="2" fillId="5" borderId="9" xfId="0" applyFont="1" applyFill="1" applyBorder="1" applyAlignment="1">
      <alignment horizontal="centerContinuous"/>
    </xf>
    <xf numFmtId="0" fontId="2" fillId="5" borderId="8" xfId="0" applyFont="1" applyFill="1" applyBorder="1" applyAlignment="1">
      <alignment horizontal="centerContinuous"/>
    </xf>
    <xf numFmtId="0" fontId="2" fillId="5" borderId="3" xfId="0" applyFont="1" applyFill="1" applyBorder="1" applyAlignment="1">
      <alignment horizontal="centerContinuous"/>
    </xf>
    <xf numFmtId="0" fontId="2" fillId="5" borderId="4" xfId="0" applyFont="1" applyFill="1" applyBorder="1" applyAlignment="1">
      <alignment horizontal="centerContinuous"/>
    </xf>
    <xf numFmtId="0" fontId="2" fillId="5" borderId="0" xfId="0" applyFont="1" applyFill="1" applyBorder="1" applyAlignment="1">
      <alignment horizontal="centerContinuous"/>
    </xf>
    <xf numFmtId="0" fontId="2" fillId="5" borderId="11" xfId="0" applyFont="1" applyFill="1" applyBorder="1" applyAlignment="1">
      <alignment horizontal="centerContinuous"/>
    </xf>
    <xf numFmtId="0" fontId="2" fillId="5" borderId="12" xfId="0" applyFont="1" applyFill="1" applyBorder="1" applyAlignment="1">
      <alignment horizontal="centerContinuous"/>
    </xf>
    <xf numFmtId="0" fontId="2" fillId="5" borderId="5" xfId="0" applyFont="1" applyFill="1" applyBorder="1" applyAlignment="1">
      <alignment horizontal="centerContinuous"/>
    </xf>
    <xf numFmtId="0" fontId="2" fillId="5" borderId="3" xfId="0" applyFont="1" applyFill="1" applyBorder="1"/>
    <xf numFmtId="167" fontId="3" fillId="5" borderId="3" xfId="0" applyNumberFormat="1" applyFont="1" applyFill="1" applyBorder="1" applyAlignment="1">
      <alignment horizontal="center" vertical="center"/>
    </xf>
    <xf numFmtId="10" fontId="3" fillId="5" borderId="3" xfId="4" applyNumberFormat="1" applyFont="1" applyFill="1" applyBorder="1" applyAlignment="1">
      <alignment horizontal="center" vertical="center"/>
    </xf>
    <xf numFmtId="167" fontId="3" fillId="5" borderId="3" xfId="8" applyNumberFormat="1" applyFont="1" applyFill="1" applyBorder="1" applyAlignment="1">
      <alignment horizontal="center" vertical="center" wrapText="1"/>
    </xf>
    <xf numFmtId="167" fontId="3" fillId="5" borderId="3" xfId="9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left"/>
    </xf>
    <xf numFmtId="167" fontId="3" fillId="5" borderId="3" xfId="9" applyNumberFormat="1" applyFont="1" applyFill="1" applyBorder="1" applyAlignment="1">
      <alignment vertical="center" wrapText="1"/>
    </xf>
    <xf numFmtId="167" fontId="3" fillId="5" borderId="3" xfId="0" applyNumberFormat="1" applyFont="1" applyFill="1" applyBorder="1" applyAlignment="1">
      <alignment vertical="center"/>
    </xf>
    <xf numFmtId="0" fontId="2" fillId="5" borderId="3" xfId="10" applyFont="1" applyFill="1" applyBorder="1" applyAlignment="1">
      <alignment horizontal="centerContinuous" vertical="center"/>
    </xf>
    <xf numFmtId="0" fontId="3" fillId="5" borderId="3" xfId="10" applyFont="1" applyFill="1" applyBorder="1" applyAlignment="1">
      <alignment horizontal="centerContinuous" vertical="center"/>
    </xf>
    <xf numFmtId="0" fontId="2" fillId="5" borderId="1" xfId="10" applyFont="1" applyFill="1" applyBorder="1" applyAlignment="1">
      <alignment horizontal="left" vertical="center"/>
    </xf>
    <xf numFmtId="0" fontId="2" fillId="5" borderId="2" xfId="10" applyFont="1" applyFill="1" applyBorder="1" applyAlignment="1">
      <alignment horizontal="centerContinuous" vertical="center"/>
    </xf>
    <xf numFmtId="0" fontId="3" fillId="6" borderId="3" xfId="10" applyFont="1" applyFill="1" applyBorder="1" applyAlignment="1">
      <alignment vertical="center"/>
    </xf>
    <xf numFmtId="167" fontId="3" fillId="6" borderId="3" xfId="10" applyNumberFormat="1" applyFont="1" applyFill="1" applyBorder="1" applyAlignment="1">
      <alignment vertical="center"/>
    </xf>
    <xf numFmtId="0" fontId="2" fillId="5" borderId="3" xfId="10" applyFont="1" applyFill="1" applyBorder="1" applyAlignment="1">
      <alignment horizontal="left" vertical="center"/>
    </xf>
    <xf numFmtId="43" fontId="2" fillId="5" borderId="3" xfId="12" applyFont="1" applyFill="1" applyBorder="1" applyAlignment="1">
      <alignment horizontal="centerContinuous" vertical="center"/>
    </xf>
    <xf numFmtId="0" fontId="3" fillId="5" borderId="3" xfId="10" applyFont="1" applyFill="1" applyBorder="1"/>
    <xf numFmtId="170" fontId="3" fillId="5" borderId="3" xfId="10" applyNumberFormat="1" applyFont="1" applyFill="1" applyBorder="1" applyAlignment="1">
      <alignment vertical="center" wrapText="1"/>
    </xf>
    <xf numFmtId="0" fontId="3" fillId="6" borderId="3" xfId="10" applyFont="1" applyFill="1" applyBorder="1"/>
    <xf numFmtId="0" fontId="3" fillId="6" borderId="3" xfId="10" applyFont="1" applyFill="1" applyBorder="1" applyAlignment="1">
      <alignment horizontal="center"/>
    </xf>
    <xf numFmtId="170" fontId="3" fillId="6" borderId="3" xfId="10" applyNumberFormat="1" applyFont="1" applyFill="1" applyBorder="1" applyAlignment="1">
      <alignment vertical="center" wrapText="1"/>
    </xf>
    <xf numFmtId="0" fontId="2" fillId="5" borderId="3" xfId="10" applyFont="1" applyFill="1" applyBorder="1" applyAlignment="1">
      <alignment horizontal="center" vertical="center"/>
    </xf>
    <xf numFmtId="3" fontId="22" fillId="5" borderId="3" xfId="1" applyNumberFormat="1" applyFont="1" applyFill="1" applyBorder="1" applyAlignment="1">
      <alignment vertical="center" wrapText="1"/>
    </xf>
    <xf numFmtId="3" fontId="22" fillId="5" borderId="3" xfId="1" applyNumberFormat="1" applyFont="1" applyFill="1" applyBorder="1" applyAlignment="1">
      <alignment horizontal="center" vertical="center"/>
    </xf>
    <xf numFmtId="3" fontId="3" fillId="5" borderId="3" xfId="1" applyNumberFormat="1" applyFont="1" applyFill="1" applyBorder="1" applyAlignment="1">
      <alignment horizontal="center" vertical="center" wrapText="1"/>
    </xf>
    <xf numFmtId="3" fontId="22" fillId="5" borderId="8" xfId="1" applyNumberFormat="1" applyFont="1" applyFill="1" applyBorder="1" applyAlignment="1">
      <alignment vertical="center" wrapText="1"/>
    </xf>
    <xf numFmtId="3" fontId="22" fillId="5" borderId="8" xfId="1" applyNumberFormat="1" applyFont="1" applyFill="1" applyBorder="1" applyAlignment="1">
      <alignment horizontal="center" vertical="center"/>
    </xf>
    <xf numFmtId="3" fontId="3" fillId="5" borderId="8" xfId="1" applyNumberFormat="1" applyFont="1" applyFill="1" applyBorder="1" applyAlignment="1">
      <alignment horizontal="center" vertical="center" wrapText="1"/>
    </xf>
    <xf numFmtId="3" fontId="22" fillId="6" borderId="3" xfId="1" applyNumberFormat="1" applyFont="1" applyFill="1" applyBorder="1" applyAlignment="1">
      <alignment vertical="center"/>
    </xf>
    <xf numFmtId="0" fontId="18" fillId="6" borderId="3" xfId="1" applyFont="1" applyFill="1" applyBorder="1"/>
    <xf numFmtId="3" fontId="17" fillId="6" borderId="3" xfId="1" applyNumberFormat="1" applyFont="1" applyFill="1" applyBorder="1"/>
    <xf numFmtId="4" fontId="17" fillId="6" borderId="3" xfId="1" applyNumberFormat="1" applyFont="1" applyFill="1" applyBorder="1"/>
    <xf numFmtId="0" fontId="3" fillId="6" borderId="0" xfId="1" applyFont="1" applyFill="1"/>
    <xf numFmtId="3" fontId="22" fillId="6" borderId="10" xfId="1" applyNumberFormat="1" applyFont="1" applyFill="1" applyBorder="1" applyAlignment="1">
      <alignment vertical="center"/>
    </xf>
    <xf numFmtId="0" fontId="18" fillId="6" borderId="10" xfId="1" applyFont="1" applyFill="1" applyBorder="1"/>
    <xf numFmtId="3" fontId="17" fillId="6" borderId="10" xfId="1" applyNumberFormat="1" applyFont="1" applyFill="1" applyBorder="1"/>
    <xf numFmtId="4" fontId="17" fillId="6" borderId="10" xfId="1" applyNumberFormat="1" applyFont="1" applyFill="1" applyBorder="1"/>
    <xf numFmtId="4" fontId="17" fillId="6" borderId="14" xfId="1" applyNumberFormat="1" applyFont="1" applyFill="1" applyBorder="1"/>
    <xf numFmtId="3" fontId="22" fillId="6" borderId="9" xfId="1" applyNumberFormat="1" applyFont="1" applyFill="1" applyBorder="1" applyAlignment="1">
      <alignment vertical="center"/>
    </xf>
    <xf numFmtId="0" fontId="18" fillId="6" borderId="9" xfId="1" applyFont="1" applyFill="1" applyBorder="1"/>
    <xf numFmtId="3" fontId="17" fillId="6" borderId="9" xfId="1" applyNumberFormat="1" applyFont="1" applyFill="1" applyBorder="1"/>
    <xf numFmtId="4" fontId="17" fillId="6" borderId="9" xfId="1" applyNumberFormat="1" applyFont="1" applyFill="1" applyBorder="1"/>
    <xf numFmtId="4" fontId="17" fillId="6" borderId="6" xfId="1" applyNumberFormat="1" applyFont="1" applyFill="1" applyBorder="1"/>
    <xf numFmtId="0" fontId="3" fillId="6" borderId="0" xfId="1" applyFont="1" applyFill="1" applyAlignment="1">
      <alignment horizontal="right"/>
    </xf>
    <xf numFmtId="3" fontId="22" fillId="6" borderId="0" xfId="1" applyNumberFormat="1" applyFont="1" applyFill="1" applyBorder="1" applyAlignment="1">
      <alignment vertical="center"/>
    </xf>
    <xf numFmtId="0" fontId="18" fillId="6" borderId="0" xfId="1" applyFont="1" applyFill="1"/>
    <xf numFmtId="3" fontId="17" fillId="6" borderId="0" xfId="1" applyNumberFormat="1" applyFont="1" applyFill="1"/>
    <xf numFmtId="4" fontId="17" fillId="6" borderId="0" xfId="1" applyNumberFormat="1" applyFont="1" applyFill="1"/>
    <xf numFmtId="0" fontId="25" fillId="5" borderId="16" xfId="0" applyFont="1" applyFill="1" applyBorder="1" applyAlignment="1">
      <alignment horizontal="center" vertical="center" wrapText="1"/>
    </xf>
    <xf numFmtId="0" fontId="25" fillId="5" borderId="17" xfId="0" applyFont="1" applyFill="1" applyBorder="1" applyAlignment="1">
      <alignment horizontal="center" vertical="center" wrapText="1"/>
    </xf>
    <xf numFmtId="0" fontId="24" fillId="5" borderId="4" xfId="3" applyFont="1" applyFill="1" applyBorder="1" applyAlignment="1">
      <alignment horizontal="left"/>
    </xf>
    <xf numFmtId="0" fontId="24" fillId="5" borderId="5" xfId="3" applyFont="1" applyFill="1" applyBorder="1" applyAlignment="1">
      <alignment horizontal="left"/>
    </xf>
    <xf numFmtId="0" fontId="2" fillId="5" borderId="3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3" fontId="3" fillId="5" borderId="8" xfId="11" applyNumberFormat="1" applyFont="1" applyFill="1" applyBorder="1" applyAlignment="1">
      <alignment horizontal="center" vertical="center" wrapText="1"/>
    </xf>
    <xf numFmtId="3" fontId="3" fillId="5" borderId="10" xfId="11" applyNumberFormat="1" applyFont="1" applyFill="1" applyBorder="1" applyAlignment="1">
      <alignment horizontal="center" vertical="center" wrapText="1"/>
    </xf>
    <xf numFmtId="0" fontId="2" fillId="5" borderId="12" xfId="10" applyFont="1" applyFill="1" applyBorder="1" applyAlignment="1">
      <alignment horizontal="center" vertical="center"/>
    </xf>
    <xf numFmtId="0" fontId="2" fillId="5" borderId="15" xfId="10" applyFont="1" applyFill="1" applyBorder="1" applyAlignment="1">
      <alignment horizontal="center" vertical="center"/>
    </xf>
    <xf numFmtId="3" fontId="3" fillId="5" borderId="8" xfId="10" applyNumberFormat="1" applyFont="1" applyFill="1" applyBorder="1" applyAlignment="1">
      <alignment horizontal="center" vertical="center" wrapText="1"/>
    </xf>
    <xf numFmtId="3" fontId="3" fillId="5" borderId="10" xfId="10" applyNumberFormat="1" applyFont="1" applyFill="1" applyBorder="1" applyAlignment="1">
      <alignment horizontal="center" vertical="center" wrapText="1"/>
    </xf>
    <xf numFmtId="0" fontId="3" fillId="6" borderId="3" xfId="10" applyFont="1" applyFill="1" applyBorder="1" applyAlignment="1">
      <alignment horizontal="center" vertical="center" wrapText="1"/>
    </xf>
    <xf numFmtId="0" fontId="2" fillId="0" borderId="7" xfId="10" applyFont="1" applyBorder="1" applyAlignment="1">
      <alignment horizontal="left"/>
    </xf>
    <xf numFmtId="0" fontId="2" fillId="5" borderId="3" xfId="10" applyFont="1" applyFill="1" applyBorder="1" applyAlignment="1">
      <alignment horizontal="center" vertical="center"/>
    </xf>
    <xf numFmtId="0" fontId="2" fillId="5" borderId="3" xfId="10" applyFont="1" applyFill="1" applyBorder="1" applyAlignment="1">
      <alignment horizontal="center"/>
    </xf>
    <xf numFmtId="0" fontId="2" fillId="5" borderId="11" xfId="10" applyFont="1" applyFill="1" applyBorder="1" applyAlignment="1">
      <alignment horizontal="center" vertical="center" wrapText="1"/>
    </xf>
    <xf numFmtId="0" fontId="2" fillId="5" borderId="12" xfId="10" applyFont="1" applyFill="1" applyBorder="1" applyAlignment="1">
      <alignment horizontal="center" vertical="center" wrapText="1"/>
    </xf>
    <xf numFmtId="0" fontId="2" fillId="5" borderId="14" xfId="10" applyFont="1" applyFill="1" applyBorder="1" applyAlignment="1">
      <alignment horizontal="center" vertical="center" wrapText="1"/>
    </xf>
    <xf numFmtId="0" fontId="2" fillId="5" borderId="15" xfId="10" applyFont="1" applyFill="1" applyBorder="1" applyAlignment="1">
      <alignment horizontal="center" vertical="center" wrapText="1"/>
    </xf>
    <xf numFmtId="0" fontId="2" fillId="5" borderId="6" xfId="10" applyFont="1" applyFill="1" applyBorder="1" applyAlignment="1">
      <alignment horizontal="center" vertical="center" wrapText="1"/>
    </xf>
    <xf numFmtId="0" fontId="2" fillId="5" borderId="13" xfId="10" applyFont="1" applyFill="1" applyBorder="1" applyAlignment="1">
      <alignment horizontal="center" vertical="center" wrapText="1"/>
    </xf>
    <xf numFmtId="3" fontId="3" fillId="6" borderId="8" xfId="10" applyNumberFormat="1" applyFont="1" applyFill="1" applyBorder="1" applyAlignment="1">
      <alignment horizontal="center" vertical="center" wrapText="1"/>
    </xf>
    <xf numFmtId="3" fontId="3" fillId="6" borderId="9" xfId="10" applyNumberFormat="1" applyFont="1" applyFill="1" applyBorder="1" applyAlignment="1">
      <alignment horizontal="center" vertical="center" wrapText="1"/>
    </xf>
    <xf numFmtId="3" fontId="3" fillId="6" borderId="3" xfId="10" applyNumberFormat="1" applyFont="1" applyFill="1" applyBorder="1" applyAlignment="1">
      <alignment horizontal="center" vertical="center" wrapText="1"/>
    </xf>
    <xf numFmtId="3" fontId="3" fillId="6" borderId="3" xfId="11" applyNumberFormat="1" applyFont="1" applyFill="1" applyBorder="1" applyAlignment="1">
      <alignment horizontal="center" vertical="center" wrapText="1"/>
    </xf>
    <xf numFmtId="3" fontId="3" fillId="6" borderId="3" xfId="11" applyNumberFormat="1" applyFont="1" applyFill="1" applyBorder="1" applyAlignment="1">
      <alignment horizontal="center" vertical="center"/>
    </xf>
    <xf numFmtId="3" fontId="3" fillId="6" borderId="3" xfId="10" applyNumberFormat="1" applyFont="1" applyFill="1" applyBorder="1" applyAlignment="1">
      <alignment horizontal="center" vertical="center"/>
    </xf>
    <xf numFmtId="0" fontId="18" fillId="0" borderId="0" xfId="1" applyFont="1" applyAlignment="1">
      <alignment horizontal="center" vertical="center" wrapText="1"/>
    </xf>
    <xf numFmtId="0" fontId="14" fillId="0" borderId="0" xfId="8"/>
  </cellXfs>
  <cellStyles count="13">
    <cellStyle name="Hipervínculo" xfId="3" builtinId="8"/>
    <cellStyle name="Millares" xfId="12" builtinId="3"/>
    <cellStyle name="Millares 2" xfId="5" xr:uid="{00000000-0005-0000-0000-000001000000}"/>
    <cellStyle name="Normal" xfId="0" builtinId="0"/>
    <cellStyle name="Normal 2" xfId="1" xr:uid="{00000000-0005-0000-0000-000003000000}"/>
    <cellStyle name="Normal 3" xfId="2" xr:uid="{00000000-0005-0000-0000-000004000000}"/>
    <cellStyle name="Normal 4" xfId="7" xr:uid="{00000000-0005-0000-0000-000005000000}"/>
    <cellStyle name="Normal 5" xfId="10" xr:uid="{00000000-0005-0000-0000-000006000000}"/>
    <cellStyle name="Normal_est_grupo" xfId="9" xr:uid="{00000000-0005-0000-0000-000007000000}"/>
    <cellStyle name="Normal_est_grupo_GALICIA" xfId="6" xr:uid="{00000000-0005-0000-0000-000008000000}"/>
    <cellStyle name="Normal_Hoja2" xfId="11" xr:uid="{00000000-0005-0000-0000-000009000000}"/>
    <cellStyle name="Normal_Hoja3_1" xfId="8" xr:uid="{00000000-0005-0000-0000-00000A000000}"/>
    <cellStyle name="Porcentaje" xfId="4" builtinId="5"/>
  </cellStyles>
  <dxfs count="0"/>
  <tableStyles count="0" defaultTableStyle="TableStyleMedium2" defaultPivotStyle="PivotStyleLight16"/>
  <colors>
    <mruColors>
      <color rgb="FF8CB496"/>
      <color rgb="FFB4C8B3"/>
      <color rgb="FFE2ED93"/>
      <color rgb="FFC3E226"/>
      <color rgb="FFC49100"/>
      <color rgb="FFF8CD00"/>
      <color rgb="FFB1A0C7"/>
      <color rgb="FFE4DF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gl-ES"/>
              <a:t>Evolución superficie. Galicia</a:t>
            </a:r>
          </a:p>
        </c:rich>
      </c:tx>
      <c:layout>
        <c:manualLayout>
          <c:xMode val="edge"/>
          <c:yMode val="edge"/>
          <c:x val="0.30427050033941461"/>
          <c:y val="3.654471612101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2314799707241"/>
          <c:y val="0.22259183578130703"/>
          <c:w val="0.53024957101587789"/>
          <c:h val="0.54485138219506302"/>
        </c:manualLayout>
      </c:layout>
      <c:lineChart>
        <c:grouping val="standard"/>
        <c:varyColors val="0"/>
        <c:ser>
          <c:idx val="0"/>
          <c:order val="0"/>
          <c:tx>
            <c:strRef>
              <c:f>'Dist_Terras_Serie histórica'!$A$36</c:f>
              <c:strCache>
                <c:ptCount val="1"/>
                <c:pt idx="0">
                  <c:v>Cultivos herbáceos</c:v>
                </c:pt>
              </c:strCache>
            </c:strRef>
          </c:tx>
          <c:spPr>
            <a:ln w="1905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'Dist_Terras_Serie histórica'!$B$35:$W$35</c:f>
              <c:numCache>
                <c:formatCode>0</c:formatCode>
                <c:ptCount val="2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cat>
          <c:val>
            <c:numRef>
              <c:f>'Dist_Terras_Serie histórica'!$B$36:$W$36</c:f>
              <c:numCache>
                <c:formatCode>#,##0</c:formatCode>
                <c:ptCount val="22"/>
                <c:pt idx="0">
                  <c:v>371315</c:v>
                </c:pt>
                <c:pt idx="1">
                  <c:v>295178</c:v>
                </c:pt>
                <c:pt idx="2">
                  <c:v>365011</c:v>
                </c:pt>
                <c:pt idx="3">
                  <c:v>377882</c:v>
                </c:pt>
                <c:pt idx="4">
                  <c:v>378136</c:v>
                </c:pt>
                <c:pt idx="5">
                  <c:v>385369</c:v>
                </c:pt>
                <c:pt idx="6">
                  <c:v>382524</c:v>
                </c:pt>
                <c:pt idx="7">
                  <c:v>382111</c:v>
                </c:pt>
                <c:pt idx="8">
                  <c:v>375705.24964445445</c:v>
                </c:pt>
                <c:pt idx="9">
                  <c:v>382915.78992493148</c:v>
                </c:pt>
                <c:pt idx="10">
                  <c:v>384709.24145815399</c:v>
                </c:pt>
                <c:pt idx="11">
                  <c:v>363590.7920806061</c:v>
                </c:pt>
                <c:pt idx="12">
                  <c:v>356706.3178986861</c:v>
                </c:pt>
                <c:pt idx="13" formatCode="_-* #,##0\ \ ">
                  <c:v>367138</c:v>
                </c:pt>
                <c:pt idx="14">
                  <c:v>365749.95120740251</c:v>
                </c:pt>
                <c:pt idx="15">
                  <c:v>365507.76229788334</c:v>
                </c:pt>
                <c:pt idx="16">
                  <c:v>362191</c:v>
                </c:pt>
                <c:pt idx="17">
                  <c:v>359629.03072489618</c:v>
                </c:pt>
                <c:pt idx="18">
                  <c:v>356843.0025759819</c:v>
                </c:pt>
                <c:pt idx="19">
                  <c:v>353830.48799999995</c:v>
                </c:pt>
                <c:pt idx="20">
                  <c:v>348885.50612122612</c:v>
                </c:pt>
                <c:pt idx="21">
                  <c:v>348118.08285169781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20-4F31-ACD9-90535DA225F5}"/>
            </c:ext>
          </c:extLst>
        </c:ser>
        <c:ser>
          <c:idx val="1"/>
          <c:order val="1"/>
          <c:tx>
            <c:strRef>
              <c:f>'Dist_Terras_Serie histórica'!$A$37</c:f>
              <c:strCache>
                <c:ptCount val="1"/>
                <c:pt idx="0">
                  <c:v>Cultivos leñosos</c:v>
                </c:pt>
              </c:strCache>
            </c:strRef>
          </c:tx>
          <c:spPr>
            <a:ln w="1905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'Dist_Terras_Serie histórica'!$B$35:$W$35</c:f>
              <c:numCache>
                <c:formatCode>0</c:formatCode>
                <c:ptCount val="2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cat>
          <c:val>
            <c:numRef>
              <c:f>'Dist_Terras_Serie histórica'!$B$37:$W$37</c:f>
              <c:numCache>
                <c:formatCode>#,##0</c:formatCode>
                <c:ptCount val="22"/>
                <c:pt idx="0">
                  <c:v>33840</c:v>
                </c:pt>
                <c:pt idx="1">
                  <c:v>37200</c:v>
                </c:pt>
                <c:pt idx="2">
                  <c:v>38534</c:v>
                </c:pt>
                <c:pt idx="3">
                  <c:v>73349</c:v>
                </c:pt>
                <c:pt idx="4">
                  <c:v>73178</c:v>
                </c:pt>
                <c:pt idx="5">
                  <c:v>74294</c:v>
                </c:pt>
                <c:pt idx="6">
                  <c:v>75897</c:v>
                </c:pt>
                <c:pt idx="7">
                  <c:v>76316</c:v>
                </c:pt>
                <c:pt idx="8">
                  <c:v>61616.219992468454</c:v>
                </c:pt>
                <c:pt idx="9">
                  <c:v>60049.928717121511</c:v>
                </c:pt>
                <c:pt idx="10">
                  <c:v>60030.463125289578</c:v>
                </c:pt>
                <c:pt idx="11">
                  <c:v>60164.325179982501</c:v>
                </c:pt>
                <c:pt idx="12">
                  <c:v>60571.696883077806</c:v>
                </c:pt>
                <c:pt idx="13" formatCode="_-* #,##0\ \ ">
                  <c:v>61165</c:v>
                </c:pt>
                <c:pt idx="14">
                  <c:v>61335.677715229016</c:v>
                </c:pt>
                <c:pt idx="15">
                  <c:v>61346.46064880109</c:v>
                </c:pt>
                <c:pt idx="16">
                  <c:v>61336</c:v>
                </c:pt>
                <c:pt idx="17">
                  <c:v>61076.377667838962</c:v>
                </c:pt>
                <c:pt idx="18">
                  <c:v>60876.462194398526</c:v>
                </c:pt>
                <c:pt idx="19">
                  <c:v>61087.44</c:v>
                </c:pt>
                <c:pt idx="20">
                  <c:v>60572.714580904569</c:v>
                </c:pt>
                <c:pt idx="21">
                  <c:v>60769.83350417261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20-4F31-ACD9-90535DA225F5}"/>
            </c:ext>
          </c:extLst>
        </c:ser>
        <c:ser>
          <c:idx val="2"/>
          <c:order val="2"/>
          <c:tx>
            <c:strRef>
              <c:f>'Dist_Terras_Serie histórica'!$A$38</c:f>
              <c:strCache>
                <c:ptCount val="1"/>
                <c:pt idx="0">
                  <c:v>Outras terras de cultivo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dPt>
            <c:idx val="18"/>
            <c:bubble3D val="0"/>
            <c:spPr>
              <a:ln w="19050">
                <a:solidFill>
                  <a:srgbClr val="00FF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320-4F31-ACD9-90535DA225F5}"/>
              </c:ext>
            </c:extLst>
          </c:dPt>
          <c:cat>
            <c:numRef>
              <c:f>'Dist_Terras_Serie histórica'!$B$35:$W$35</c:f>
              <c:numCache>
                <c:formatCode>0</c:formatCode>
                <c:ptCount val="2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cat>
          <c:val>
            <c:numRef>
              <c:f>'Dist_Terras_Serie histórica'!$B$38:$W$38</c:f>
              <c:numCache>
                <c:formatCode>#,##0</c:formatCode>
                <c:ptCount val="22"/>
                <c:pt idx="0">
                  <c:v>14093</c:v>
                </c:pt>
                <c:pt idx="1">
                  <c:v>15271</c:v>
                </c:pt>
                <c:pt idx="2">
                  <c:v>13088</c:v>
                </c:pt>
                <c:pt idx="3">
                  <c:v>19842</c:v>
                </c:pt>
                <c:pt idx="4">
                  <c:v>20413</c:v>
                </c:pt>
                <c:pt idx="5">
                  <c:v>18476</c:v>
                </c:pt>
                <c:pt idx="6">
                  <c:v>18901</c:v>
                </c:pt>
                <c:pt idx="7">
                  <c:v>25109</c:v>
                </c:pt>
                <c:pt idx="8">
                  <c:v>34129.946940729948</c:v>
                </c:pt>
                <c:pt idx="9">
                  <c:v>32593.547912697846</c:v>
                </c:pt>
                <c:pt idx="10">
                  <c:v>29930.20690717355</c:v>
                </c:pt>
                <c:pt idx="11">
                  <c:v>32810.257066073493</c:v>
                </c:pt>
                <c:pt idx="12">
                  <c:v>30182.798317408691</c:v>
                </c:pt>
                <c:pt idx="13" formatCode="_-* #,##0\ \ ">
                  <c:v>24069</c:v>
                </c:pt>
                <c:pt idx="14">
                  <c:v>21088.602418860246</c:v>
                </c:pt>
                <c:pt idx="15">
                  <c:v>21109.389650227957</c:v>
                </c:pt>
                <c:pt idx="16">
                  <c:v>22168</c:v>
                </c:pt>
                <c:pt idx="17">
                  <c:v>22412.253582458969</c:v>
                </c:pt>
                <c:pt idx="18">
                  <c:v>22521.368383586898</c:v>
                </c:pt>
                <c:pt idx="19">
                  <c:v>25463.427500000002</c:v>
                </c:pt>
                <c:pt idx="20">
                  <c:v>21925.15760774137</c:v>
                </c:pt>
                <c:pt idx="21">
                  <c:v>21263.131313233433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320-4F31-ACD9-90535DA225F5}"/>
            </c:ext>
          </c:extLst>
        </c:ser>
        <c:ser>
          <c:idx val="3"/>
          <c:order val="3"/>
          <c:tx>
            <c:strRef>
              <c:f>'Dist_Terras_Serie histórica'!$A$39</c:f>
              <c:strCache>
                <c:ptCount val="1"/>
                <c:pt idx="0">
                  <c:v>Superficie cultivada</c:v>
                </c:pt>
              </c:strCache>
            </c:strRef>
          </c:tx>
          <c:spPr>
            <a:ln w="1905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'Dist_Terras_Serie histórica'!$B$35:$W$35</c:f>
              <c:numCache>
                <c:formatCode>0</c:formatCode>
                <c:ptCount val="2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cat>
          <c:val>
            <c:numRef>
              <c:f>'Dist_Terras_Serie histórica'!$B$39:$W$39</c:f>
              <c:numCache>
                <c:formatCode>#,##0</c:formatCode>
                <c:ptCount val="22"/>
                <c:pt idx="0">
                  <c:v>419248</c:v>
                </c:pt>
                <c:pt idx="1">
                  <c:v>347649</c:v>
                </c:pt>
                <c:pt idx="2">
                  <c:v>416633</c:v>
                </c:pt>
                <c:pt idx="3">
                  <c:v>471073</c:v>
                </c:pt>
                <c:pt idx="4">
                  <c:v>471727</c:v>
                </c:pt>
                <c:pt idx="5">
                  <c:v>478139</c:v>
                </c:pt>
                <c:pt idx="6">
                  <c:v>477322</c:v>
                </c:pt>
                <c:pt idx="7">
                  <c:v>483536</c:v>
                </c:pt>
                <c:pt idx="8">
                  <c:v>471451.41657765291</c:v>
                </c:pt>
                <c:pt idx="9">
                  <c:v>475559.26655475079</c:v>
                </c:pt>
                <c:pt idx="10">
                  <c:v>474669.91149061685</c:v>
                </c:pt>
                <c:pt idx="11">
                  <c:v>456565.37432666204</c:v>
                </c:pt>
                <c:pt idx="12">
                  <c:v>447460.81309917261</c:v>
                </c:pt>
                <c:pt idx="13" formatCode="_-* #,##0\ \ ">
                  <c:v>452372</c:v>
                </c:pt>
                <c:pt idx="14">
                  <c:v>448174.23134149174</c:v>
                </c:pt>
                <c:pt idx="15">
                  <c:v>447963.61259691243</c:v>
                </c:pt>
                <c:pt idx="16">
                  <c:v>445695</c:v>
                </c:pt>
                <c:pt idx="17">
                  <c:v>443117.66197519412</c:v>
                </c:pt>
                <c:pt idx="18">
                  <c:v>440240.83315396734</c:v>
                </c:pt>
                <c:pt idx="19">
                  <c:v>440381.35530000005</c:v>
                </c:pt>
                <c:pt idx="20">
                  <c:v>431383.37830987212</c:v>
                </c:pt>
                <c:pt idx="21">
                  <c:v>430151.04766910372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320-4F31-ACD9-90535DA225F5}"/>
            </c:ext>
          </c:extLst>
        </c:ser>
        <c:ser>
          <c:idx val="4"/>
          <c:order val="4"/>
          <c:tx>
            <c:strRef>
              <c:f>'Dist_Terras_Serie histórica'!$A$40</c:f>
              <c:strCache>
                <c:ptCount val="1"/>
                <c:pt idx="0">
                  <c:v>Prados e pasteiros</c:v>
                </c:pt>
              </c:strCache>
            </c:strRef>
          </c:tx>
          <c:spPr>
            <a:ln w="1905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'Dist_Terras_Serie histórica'!$B$35:$W$35</c:f>
              <c:numCache>
                <c:formatCode>0</c:formatCode>
                <c:ptCount val="2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cat>
          <c:val>
            <c:numRef>
              <c:f>'Dist_Terras_Serie histórica'!$B$40:$W$40</c:f>
              <c:numCache>
                <c:formatCode>#,##0</c:formatCode>
                <c:ptCount val="22"/>
                <c:pt idx="0">
                  <c:v>418338</c:v>
                </c:pt>
                <c:pt idx="1">
                  <c:v>345609</c:v>
                </c:pt>
                <c:pt idx="2">
                  <c:v>418346</c:v>
                </c:pt>
                <c:pt idx="3">
                  <c:v>457411</c:v>
                </c:pt>
                <c:pt idx="4">
                  <c:v>454264</c:v>
                </c:pt>
                <c:pt idx="5">
                  <c:v>447932</c:v>
                </c:pt>
                <c:pt idx="6">
                  <c:v>449161</c:v>
                </c:pt>
                <c:pt idx="7">
                  <c:v>443399</c:v>
                </c:pt>
                <c:pt idx="8">
                  <c:v>472221.15284257964</c:v>
                </c:pt>
                <c:pt idx="9">
                  <c:v>464270.12507957744</c:v>
                </c:pt>
                <c:pt idx="10">
                  <c:v>464945.9661892294</c:v>
                </c:pt>
                <c:pt idx="11">
                  <c:v>479902.85538276914</c:v>
                </c:pt>
                <c:pt idx="12">
                  <c:v>485744.24930501543</c:v>
                </c:pt>
                <c:pt idx="13" formatCode="_-* #,##0\ \ ">
                  <c:v>441152</c:v>
                </c:pt>
                <c:pt idx="14">
                  <c:v>443077.31031816226</c:v>
                </c:pt>
                <c:pt idx="15" formatCode="_-* #,##0\ \ ">
                  <c:v>443986.71265191323</c:v>
                </c:pt>
                <c:pt idx="16" formatCode="_-* #,##0\ \ ">
                  <c:v>445511</c:v>
                </c:pt>
                <c:pt idx="17" formatCode="_-* #,##0\ \ ">
                  <c:v>446383.27500244812</c:v>
                </c:pt>
                <c:pt idx="18" formatCode="_-* #,##0\ \ ">
                  <c:v>449653.43692177441</c:v>
                </c:pt>
                <c:pt idx="19" formatCode="_-* #,##0\ \ ">
                  <c:v>450254.55450000009</c:v>
                </c:pt>
                <c:pt idx="20" formatCode="_-* #,##0\ \ ">
                  <c:v>456652.70237672108</c:v>
                </c:pt>
                <c:pt idx="21" formatCode="_-* #,##0\ \ ">
                  <c:v>470457.68160605215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320-4F31-ACD9-90535DA22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246912"/>
        <c:axId val="68261376"/>
      </c:lineChart>
      <c:catAx>
        <c:axId val="68246912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1">
                  <a:lumMod val="20000"/>
                  <a:lumOff val="80000"/>
                  <a:alpha val="80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gl-ES"/>
                  <a:t>Anos</a:t>
                </a:r>
              </a:p>
            </c:rich>
          </c:tx>
          <c:layout>
            <c:manualLayout>
              <c:xMode val="edge"/>
              <c:yMode val="edge"/>
              <c:x val="0.37188656099491785"/>
              <c:y val="0.85714424644287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68261376"/>
        <c:crosses val="autoZero"/>
        <c:auto val="1"/>
        <c:lblAlgn val="ctr"/>
        <c:lblOffset val="100"/>
        <c:noMultiLvlLbl val="0"/>
      </c:catAx>
      <c:valAx>
        <c:axId val="68261376"/>
        <c:scaling>
          <c:orientation val="minMax"/>
        </c:scaling>
        <c:delete val="0"/>
        <c:axPos val="l"/>
        <c:majorGridlines>
          <c:spPr>
            <a:ln w="3175">
              <a:solidFill>
                <a:schemeClr val="accent1">
                  <a:lumMod val="20000"/>
                  <a:lumOff val="80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gl-ES"/>
                  <a:t>MIles hectáreas</a:t>
                </a:r>
              </a:p>
            </c:rich>
          </c:tx>
          <c:layout>
            <c:manualLayout>
              <c:xMode val="edge"/>
              <c:yMode val="edge"/>
              <c:x val="3.9146085250471856E-2"/>
              <c:y val="0.34219312059676749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gl-ES"/>
          </a:p>
        </c:txPr>
        <c:crossAx val="68246912"/>
        <c:crosses val="autoZero"/>
        <c:crossBetween val="between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225055041565706"/>
          <c:y val="0.33887133581986462"/>
          <c:w val="9.8599899049983883E-2"/>
          <c:h val="0.171276554940027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gl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452437</xdr:colOff>
      <xdr:row>1</xdr:row>
      <xdr:rowOff>157162</xdr:rowOff>
    </xdr:from>
    <xdr:to>
      <xdr:col>38</xdr:col>
      <xdr:colOff>477611</xdr:colOff>
      <xdr:row>29</xdr:row>
      <xdr:rowOff>147637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showGridLines="0" tabSelected="1" zoomScale="145" zoomScaleNormal="145" workbookViewId="0">
      <selection activeCell="A12" sqref="A12"/>
    </sheetView>
  </sheetViews>
  <sheetFormatPr baseColWidth="10" defaultColWidth="11.42578125" defaultRowHeight="15" x14ac:dyDescent="0.25"/>
  <cols>
    <col min="1" max="1" width="60.85546875" customWidth="1"/>
    <col min="2" max="2" width="10.5703125" customWidth="1"/>
  </cols>
  <sheetData>
    <row r="1" spans="1:3" ht="35.25" customHeight="1" thickBot="1" x14ac:dyDescent="0.3">
      <c r="A1" s="193" t="s">
        <v>428</v>
      </c>
      <c r="B1" s="194"/>
    </row>
    <row r="5" spans="1:3" x14ac:dyDescent="0.25">
      <c r="B5" s="120" t="s">
        <v>8</v>
      </c>
    </row>
    <row r="6" spans="1:3" s="121" customFormat="1" ht="24" customHeight="1" x14ac:dyDescent="0.25">
      <c r="A6" s="195" t="s">
        <v>28</v>
      </c>
      <c r="B6" s="196"/>
    </row>
    <row r="7" spans="1:3" s="121" customFormat="1" ht="24" customHeight="1" x14ac:dyDescent="0.25">
      <c r="A7" s="122" t="s">
        <v>47</v>
      </c>
      <c r="B7" s="123"/>
    </row>
    <row r="8" spans="1:3" s="121" customFormat="1" ht="24" customHeight="1" x14ac:dyDescent="0.25">
      <c r="A8" s="122" t="s">
        <v>26</v>
      </c>
      <c r="B8" s="123"/>
    </row>
    <row r="9" spans="1:3" s="121" customFormat="1" ht="24" customHeight="1" x14ac:dyDescent="0.25">
      <c r="A9" s="122" t="s">
        <v>27</v>
      </c>
      <c r="B9" s="123"/>
    </row>
    <row r="10" spans="1:3" s="121" customFormat="1" ht="24" customHeight="1" x14ac:dyDescent="0.25">
      <c r="A10" s="122" t="s">
        <v>29</v>
      </c>
      <c r="B10" s="123"/>
      <c r="C10" s="121" t="s">
        <v>48</v>
      </c>
    </row>
    <row r="11" spans="1:3" s="121" customFormat="1" ht="24" customHeight="1" x14ac:dyDescent="0.25">
      <c r="A11" s="122" t="s">
        <v>30</v>
      </c>
      <c r="B11" s="123"/>
    </row>
    <row r="12" spans="1:3" s="121" customFormat="1" ht="24" customHeight="1" x14ac:dyDescent="0.25">
      <c r="A12" s="122" t="s">
        <v>114</v>
      </c>
      <c r="B12" s="123"/>
    </row>
  </sheetData>
  <mergeCells count="2">
    <mergeCell ref="A1:B1"/>
    <mergeCell ref="A6:B6"/>
  </mergeCells>
  <hyperlinks>
    <hyperlink ref="A6:B6" location="'Distribución terras'!A1" display="Distribución xeral de terras por provincias" xr:uid="{00000000-0004-0000-0000-000000000000}"/>
    <hyperlink ref="A7" location="'Dist_Terras_Serie histórica'!A1" display="Distribución xeral de terras, serie histórica" xr:uid="{00000000-0004-0000-0000-000001000000}"/>
    <hyperlink ref="A8" location="'Distribucion grupos cultivo'!A1" display="Distribución dos princiales grupos de cultivo por provincias" xr:uid="{00000000-0004-0000-0000-000002000000}"/>
    <hyperlink ref="A9" location="'A_I Dist terras_comarcas'!A1" display="Anexo I. Distribución xeral de terras por comarcas" xr:uid="{00000000-0004-0000-0000-000003000000}"/>
    <hyperlink ref="A10" location="A_II_Dist_grup_cult_comarcas!A1" display="Anexo II. Distribución dos principais grupos de cultivos por comarcas" xr:uid="{00000000-0004-0000-0000-000004000000}"/>
    <hyperlink ref="A11" location="'A_III_Dist cult_comarcas'!A1" display="Anexo III. Distribución dos principais cultivos por comarcas" xr:uid="{00000000-0004-0000-0000-000005000000}"/>
    <hyperlink ref="A12" location="A_IV_Dist_municipal_terras!A1" display="Anexo IV. Distribución municipal de terras" xr:uid="{00000000-0004-0000-0000-000006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18"/>
  <sheetViews>
    <sheetView showGridLines="0" zoomScaleNormal="100" workbookViewId="0">
      <selection activeCell="H1" sqref="H1:O1048576"/>
    </sheetView>
  </sheetViews>
  <sheetFormatPr baseColWidth="10" defaultColWidth="11.42578125" defaultRowHeight="15" x14ac:dyDescent="0.25"/>
  <cols>
    <col min="1" max="1" width="31.85546875" customWidth="1"/>
    <col min="7" max="7" width="12.42578125" bestFit="1" customWidth="1"/>
    <col min="249" max="249" width="31.85546875" customWidth="1"/>
    <col min="255" max="255" width="12.42578125" bestFit="1" customWidth="1"/>
    <col min="505" max="505" width="31.85546875" customWidth="1"/>
    <col min="511" max="511" width="12.42578125" bestFit="1" customWidth="1"/>
    <col min="761" max="761" width="31.85546875" customWidth="1"/>
    <col min="767" max="767" width="12.42578125" bestFit="1" customWidth="1"/>
    <col min="1017" max="1017" width="31.85546875" customWidth="1"/>
    <col min="1023" max="1023" width="12.42578125" bestFit="1" customWidth="1"/>
    <col min="1273" max="1273" width="31.85546875" customWidth="1"/>
    <col min="1279" max="1279" width="12.42578125" bestFit="1" customWidth="1"/>
    <col min="1529" max="1529" width="31.85546875" customWidth="1"/>
    <col min="1535" max="1535" width="12.42578125" bestFit="1" customWidth="1"/>
    <col min="1785" max="1785" width="31.85546875" customWidth="1"/>
    <col min="1791" max="1791" width="12.42578125" bestFit="1" customWidth="1"/>
    <col min="2041" max="2041" width="31.85546875" customWidth="1"/>
    <col min="2047" max="2047" width="12.42578125" bestFit="1" customWidth="1"/>
    <col min="2297" max="2297" width="31.85546875" customWidth="1"/>
    <col min="2303" max="2303" width="12.42578125" bestFit="1" customWidth="1"/>
    <col min="2553" max="2553" width="31.85546875" customWidth="1"/>
    <col min="2559" max="2559" width="12.42578125" bestFit="1" customWidth="1"/>
    <col min="2809" max="2809" width="31.85546875" customWidth="1"/>
    <col min="2815" max="2815" width="12.42578125" bestFit="1" customWidth="1"/>
    <col min="3065" max="3065" width="31.85546875" customWidth="1"/>
    <col min="3071" max="3071" width="12.42578125" bestFit="1" customWidth="1"/>
    <col min="3321" max="3321" width="31.85546875" customWidth="1"/>
    <col min="3327" max="3327" width="12.42578125" bestFit="1" customWidth="1"/>
    <col min="3577" max="3577" width="31.85546875" customWidth="1"/>
    <col min="3583" max="3583" width="12.42578125" bestFit="1" customWidth="1"/>
    <col min="3833" max="3833" width="31.85546875" customWidth="1"/>
    <col min="3839" max="3839" width="12.42578125" bestFit="1" customWidth="1"/>
    <col min="4089" max="4089" width="31.85546875" customWidth="1"/>
    <col min="4095" max="4095" width="12.42578125" bestFit="1" customWidth="1"/>
    <col min="4345" max="4345" width="31.85546875" customWidth="1"/>
    <col min="4351" max="4351" width="12.42578125" bestFit="1" customWidth="1"/>
    <col min="4601" max="4601" width="31.85546875" customWidth="1"/>
    <col min="4607" max="4607" width="12.42578125" bestFit="1" customWidth="1"/>
    <col min="4857" max="4857" width="31.85546875" customWidth="1"/>
    <col min="4863" max="4863" width="12.42578125" bestFit="1" customWidth="1"/>
    <col min="5113" max="5113" width="31.85546875" customWidth="1"/>
    <col min="5119" max="5119" width="12.42578125" bestFit="1" customWidth="1"/>
    <col min="5369" max="5369" width="31.85546875" customWidth="1"/>
    <col min="5375" max="5375" width="12.42578125" bestFit="1" customWidth="1"/>
    <col min="5625" max="5625" width="31.85546875" customWidth="1"/>
    <col min="5631" max="5631" width="12.42578125" bestFit="1" customWidth="1"/>
    <col min="5881" max="5881" width="31.85546875" customWidth="1"/>
    <col min="5887" max="5887" width="12.42578125" bestFit="1" customWidth="1"/>
    <col min="6137" max="6137" width="31.85546875" customWidth="1"/>
    <col min="6143" max="6143" width="12.42578125" bestFit="1" customWidth="1"/>
    <col min="6393" max="6393" width="31.85546875" customWidth="1"/>
    <col min="6399" max="6399" width="12.42578125" bestFit="1" customWidth="1"/>
    <col min="6649" max="6649" width="31.85546875" customWidth="1"/>
    <col min="6655" max="6655" width="12.42578125" bestFit="1" customWidth="1"/>
    <col min="6905" max="6905" width="31.85546875" customWidth="1"/>
    <col min="6911" max="6911" width="12.42578125" bestFit="1" customWidth="1"/>
    <col min="7161" max="7161" width="31.85546875" customWidth="1"/>
    <col min="7167" max="7167" width="12.42578125" bestFit="1" customWidth="1"/>
    <col min="7417" max="7417" width="31.85546875" customWidth="1"/>
    <col min="7423" max="7423" width="12.42578125" bestFit="1" customWidth="1"/>
    <col min="7673" max="7673" width="31.85546875" customWidth="1"/>
    <col min="7679" max="7679" width="12.42578125" bestFit="1" customWidth="1"/>
    <col min="7929" max="7929" width="31.85546875" customWidth="1"/>
    <col min="7935" max="7935" width="12.42578125" bestFit="1" customWidth="1"/>
    <col min="8185" max="8185" width="31.85546875" customWidth="1"/>
    <col min="8191" max="8191" width="12.42578125" bestFit="1" customWidth="1"/>
    <col min="8441" max="8441" width="31.85546875" customWidth="1"/>
    <col min="8447" max="8447" width="12.42578125" bestFit="1" customWidth="1"/>
    <col min="8697" max="8697" width="31.85546875" customWidth="1"/>
    <col min="8703" max="8703" width="12.42578125" bestFit="1" customWidth="1"/>
    <col min="8953" max="8953" width="31.85546875" customWidth="1"/>
    <col min="8959" max="8959" width="12.42578125" bestFit="1" customWidth="1"/>
    <col min="9209" max="9209" width="31.85546875" customWidth="1"/>
    <col min="9215" max="9215" width="12.42578125" bestFit="1" customWidth="1"/>
    <col min="9465" max="9465" width="31.85546875" customWidth="1"/>
    <col min="9471" max="9471" width="12.42578125" bestFit="1" customWidth="1"/>
    <col min="9721" max="9721" width="31.85546875" customWidth="1"/>
    <col min="9727" max="9727" width="12.42578125" bestFit="1" customWidth="1"/>
    <col min="9977" max="9977" width="31.85546875" customWidth="1"/>
    <col min="9983" max="9983" width="12.42578125" bestFit="1" customWidth="1"/>
    <col min="10233" max="10233" width="31.85546875" customWidth="1"/>
    <col min="10239" max="10239" width="12.42578125" bestFit="1" customWidth="1"/>
    <col min="10489" max="10489" width="31.85546875" customWidth="1"/>
    <col min="10495" max="10495" width="12.42578125" bestFit="1" customWidth="1"/>
    <col min="10745" max="10745" width="31.85546875" customWidth="1"/>
    <col min="10751" max="10751" width="12.42578125" bestFit="1" customWidth="1"/>
    <col min="11001" max="11001" width="31.85546875" customWidth="1"/>
    <col min="11007" max="11007" width="12.42578125" bestFit="1" customWidth="1"/>
    <col min="11257" max="11257" width="31.85546875" customWidth="1"/>
    <col min="11263" max="11263" width="12.42578125" bestFit="1" customWidth="1"/>
    <col min="11513" max="11513" width="31.85546875" customWidth="1"/>
    <col min="11519" max="11519" width="12.42578125" bestFit="1" customWidth="1"/>
    <col min="11769" max="11769" width="31.85546875" customWidth="1"/>
    <col min="11775" max="11775" width="12.42578125" bestFit="1" customWidth="1"/>
    <col min="12025" max="12025" width="31.85546875" customWidth="1"/>
    <col min="12031" max="12031" width="12.42578125" bestFit="1" customWidth="1"/>
    <col min="12281" max="12281" width="31.85546875" customWidth="1"/>
    <col min="12287" max="12287" width="12.42578125" bestFit="1" customWidth="1"/>
    <col min="12537" max="12537" width="31.85546875" customWidth="1"/>
    <col min="12543" max="12543" width="12.42578125" bestFit="1" customWidth="1"/>
    <col min="12793" max="12793" width="31.85546875" customWidth="1"/>
    <col min="12799" max="12799" width="12.42578125" bestFit="1" customWidth="1"/>
    <col min="13049" max="13049" width="31.85546875" customWidth="1"/>
    <col min="13055" max="13055" width="12.42578125" bestFit="1" customWidth="1"/>
    <col min="13305" max="13305" width="31.85546875" customWidth="1"/>
    <col min="13311" max="13311" width="12.42578125" bestFit="1" customWidth="1"/>
    <col min="13561" max="13561" width="31.85546875" customWidth="1"/>
    <col min="13567" max="13567" width="12.42578125" bestFit="1" customWidth="1"/>
    <col min="13817" max="13817" width="31.85546875" customWidth="1"/>
    <col min="13823" max="13823" width="12.42578125" bestFit="1" customWidth="1"/>
    <col min="14073" max="14073" width="31.85546875" customWidth="1"/>
    <col min="14079" max="14079" width="12.42578125" bestFit="1" customWidth="1"/>
    <col min="14329" max="14329" width="31.85546875" customWidth="1"/>
    <col min="14335" max="14335" width="12.42578125" bestFit="1" customWidth="1"/>
    <col min="14585" max="14585" width="31.85546875" customWidth="1"/>
    <col min="14591" max="14591" width="12.42578125" bestFit="1" customWidth="1"/>
    <col min="14841" max="14841" width="31.85546875" customWidth="1"/>
    <col min="14847" max="14847" width="12.42578125" bestFit="1" customWidth="1"/>
    <col min="15097" max="15097" width="31.85546875" customWidth="1"/>
    <col min="15103" max="15103" width="12.42578125" bestFit="1" customWidth="1"/>
    <col min="15353" max="15353" width="31.85546875" customWidth="1"/>
    <col min="15359" max="15359" width="12.42578125" bestFit="1" customWidth="1"/>
    <col min="15609" max="15609" width="31.85546875" customWidth="1"/>
    <col min="15615" max="15615" width="12.42578125" bestFit="1" customWidth="1"/>
    <col min="15865" max="15865" width="31.85546875" customWidth="1"/>
    <col min="15871" max="15871" width="12.42578125" bestFit="1" customWidth="1"/>
    <col min="16121" max="16121" width="31.85546875" customWidth="1"/>
    <col min="16127" max="16127" width="12.42578125" bestFit="1" customWidth="1"/>
  </cols>
  <sheetData>
    <row r="3" spans="1:7" x14ac:dyDescent="0.25">
      <c r="A3" s="1" t="s">
        <v>429</v>
      </c>
    </row>
    <row r="5" spans="1:7" x14ac:dyDescent="0.25">
      <c r="A5" s="124" t="s">
        <v>421</v>
      </c>
      <c r="B5" s="125" t="s">
        <v>1</v>
      </c>
      <c r="C5" s="125" t="s">
        <v>2</v>
      </c>
      <c r="D5" s="125" t="s">
        <v>3</v>
      </c>
      <c r="E5" s="125" t="s">
        <v>4</v>
      </c>
      <c r="F5" s="125" t="s">
        <v>5</v>
      </c>
    </row>
    <row r="6" spans="1:7" x14ac:dyDescent="0.25">
      <c r="A6" s="14" t="s">
        <v>14</v>
      </c>
      <c r="B6" s="15">
        <v>152589.64788194172</v>
      </c>
      <c r="C6" s="16">
        <v>131624.01087416793</v>
      </c>
      <c r="D6" s="16">
        <v>28230.597331946112</v>
      </c>
      <c r="E6" s="16">
        <v>35673.826763641999</v>
      </c>
      <c r="F6" s="17">
        <f>B6+C6+D6+E6</f>
        <v>348118.08285169781</v>
      </c>
    </row>
    <row r="7" spans="1:7" x14ac:dyDescent="0.25">
      <c r="A7" s="14" t="s">
        <v>15</v>
      </c>
      <c r="B7" s="18">
        <v>9679.373154105102</v>
      </c>
      <c r="C7" s="16">
        <v>12295.56062719014</v>
      </c>
      <c r="D7" s="16">
        <v>23793.63529323096</v>
      </c>
      <c r="E7" s="19">
        <v>15001.264429646404</v>
      </c>
      <c r="F7" s="17">
        <f t="shared" ref="F7:F17" si="0">B7+C7+D7+E7</f>
        <v>60769.83350417261</v>
      </c>
    </row>
    <row r="8" spans="1:7" x14ac:dyDescent="0.25">
      <c r="A8" s="20" t="s">
        <v>16</v>
      </c>
      <c r="B8" s="16">
        <v>6089.1097238232996</v>
      </c>
      <c r="C8" s="16">
        <v>5205.8421297486402</v>
      </c>
      <c r="D8" s="16">
        <v>6560.2280260549778</v>
      </c>
      <c r="E8" s="16">
        <v>3407.9514336065131</v>
      </c>
      <c r="F8" s="17">
        <f t="shared" si="0"/>
        <v>21263.131313233433</v>
      </c>
    </row>
    <row r="9" spans="1:7" x14ac:dyDescent="0.25">
      <c r="A9" s="21" t="s">
        <v>17</v>
      </c>
      <c r="B9" s="16">
        <v>168358.13075987011</v>
      </c>
      <c r="C9" s="16">
        <v>149125.4136311067</v>
      </c>
      <c r="D9" s="16">
        <v>58584.460651232046</v>
      </c>
      <c r="E9" s="16">
        <v>54083.042626894916</v>
      </c>
      <c r="F9" s="17">
        <f t="shared" si="0"/>
        <v>430151.04766910372</v>
      </c>
    </row>
    <row r="10" spans="1:7" x14ac:dyDescent="0.25">
      <c r="A10" s="21" t="s">
        <v>18</v>
      </c>
      <c r="B10" s="16">
        <v>39642.993190348949</v>
      </c>
      <c r="C10" s="16">
        <v>14869.082861241173</v>
      </c>
      <c r="D10" s="16">
        <v>2448.2313161316674</v>
      </c>
      <c r="E10" s="16">
        <v>5700.6402477322408</v>
      </c>
      <c r="F10" s="17">
        <f t="shared" si="0"/>
        <v>62660.947615454032</v>
      </c>
    </row>
    <row r="11" spans="1:7" x14ac:dyDescent="0.25">
      <c r="A11" s="127" t="s">
        <v>19</v>
      </c>
      <c r="B11" s="128">
        <f>B9-B10</f>
        <v>128715.13756952116</v>
      </c>
      <c r="C11" s="128">
        <f>C9-C10</f>
        <v>134256.33076986551</v>
      </c>
      <c r="D11" s="128">
        <f>D9-D10</f>
        <v>56136.229335100375</v>
      </c>
      <c r="E11" s="128">
        <f>E9-E10</f>
        <v>48382.402379162675</v>
      </c>
      <c r="F11" s="128">
        <f t="shared" si="0"/>
        <v>367490.10005364974</v>
      </c>
      <c r="G11" s="2"/>
    </row>
    <row r="12" spans="1:7" x14ac:dyDescent="0.25">
      <c r="A12" s="21" t="s">
        <v>20</v>
      </c>
      <c r="B12" s="17">
        <v>79140.762694679899</v>
      </c>
      <c r="C12" s="17">
        <v>140366.62898364908</v>
      </c>
      <c r="D12" s="17">
        <v>61426.856047814319</v>
      </c>
      <c r="E12" s="17">
        <v>44851.26336198167</v>
      </c>
      <c r="F12" s="17">
        <f t="shared" si="0"/>
        <v>325785.51108812494</v>
      </c>
    </row>
    <row r="13" spans="1:7" x14ac:dyDescent="0.25">
      <c r="A13" s="21" t="s">
        <v>21</v>
      </c>
      <c r="B13" s="17">
        <v>20742.854299914172</v>
      </c>
      <c r="C13" s="17">
        <v>43870.797199315013</v>
      </c>
      <c r="D13" s="17">
        <v>63552.194150996482</v>
      </c>
      <c r="E13" s="17">
        <v>16506.324867701558</v>
      </c>
      <c r="F13" s="17">
        <f t="shared" si="0"/>
        <v>144672.17051792724</v>
      </c>
    </row>
    <row r="14" spans="1:7" ht="22.5" x14ac:dyDescent="0.25">
      <c r="A14" s="22" t="s">
        <v>22</v>
      </c>
      <c r="B14" s="17">
        <v>99883.616994594064</v>
      </c>
      <c r="C14" s="17">
        <v>184237.42618296406</v>
      </c>
      <c r="D14" s="17">
        <v>124979.0501988108</v>
      </c>
      <c r="E14" s="17">
        <v>61357.588229683228</v>
      </c>
      <c r="F14" s="17">
        <f t="shared" si="0"/>
        <v>470457.68160605215</v>
      </c>
    </row>
    <row r="15" spans="1:7" x14ac:dyDescent="0.25">
      <c r="A15" s="23" t="s">
        <v>23</v>
      </c>
      <c r="B15" s="17">
        <v>456370.72883161606</v>
      </c>
      <c r="C15" s="17">
        <v>594329.04258273903</v>
      </c>
      <c r="D15" s="17">
        <v>470699.04784122726</v>
      </c>
      <c r="E15" s="17">
        <v>269878.52559829701</v>
      </c>
      <c r="F15" s="17">
        <f t="shared" si="0"/>
        <v>1791277.3448538794</v>
      </c>
      <c r="G15" s="2"/>
    </row>
    <row r="16" spans="1:7" x14ac:dyDescent="0.25">
      <c r="A16" s="23" t="s">
        <v>24</v>
      </c>
      <c r="B16" s="17">
        <v>110020.1736042687</v>
      </c>
      <c r="C16" s="17">
        <v>72980.100364431259</v>
      </c>
      <c r="D16" s="17">
        <v>75581.291724861512</v>
      </c>
      <c r="E16" s="17">
        <v>69866.835592857096</v>
      </c>
      <c r="F16" s="17">
        <f t="shared" si="0"/>
        <v>328448.40128641855</v>
      </c>
    </row>
    <row r="17" spans="1:7" x14ac:dyDescent="0.25">
      <c r="A17" s="126" t="s">
        <v>25</v>
      </c>
      <c r="B17" s="126">
        <f>B11+B14+B15+B16</f>
        <v>794989.65700000001</v>
      </c>
      <c r="C17" s="126">
        <f>C11+C14+C15+C16</f>
        <v>985802.89989999984</v>
      </c>
      <c r="D17" s="126">
        <f>D11+D14+D15+D16</f>
        <v>727395.61909999989</v>
      </c>
      <c r="E17" s="126">
        <f>E11+E14+E15+E16</f>
        <v>449485.3518</v>
      </c>
      <c r="F17" s="126">
        <f t="shared" si="0"/>
        <v>2957673.5277999993</v>
      </c>
      <c r="G17" s="2"/>
    </row>
    <row r="18" spans="1:7" x14ac:dyDescent="0.25">
      <c r="A18" s="32" t="s">
        <v>420</v>
      </c>
    </row>
  </sheetData>
  <pageMargins left="0.51181102362204722" right="0.27559055118110237" top="1.8897637795275593" bottom="0.74803149606299213" header="0.31496062992125984" footer="0.31496062992125984"/>
  <pageSetup paperSize="9" orientation="portrait" r:id="rId1"/>
  <headerFooter>
    <oddHeader>&amp;L&amp;G&amp;Restatistica.mediorural@xunta.es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76"/>
  <sheetViews>
    <sheetView showGridLines="0" zoomScale="40" zoomScaleNormal="40" workbookViewId="0">
      <pane xSplit="1" topLeftCell="B1" activePane="topRight" state="frozen"/>
      <selection pane="topRight" activeCell="Z32" sqref="Z32"/>
    </sheetView>
  </sheetViews>
  <sheetFormatPr baseColWidth="10" defaultColWidth="11.42578125" defaultRowHeight="12.75" x14ac:dyDescent="0.2"/>
  <cols>
    <col min="1" max="1" width="18.85546875" style="33" customWidth="1"/>
    <col min="2" max="2" width="7" style="33" bestFit="1" customWidth="1"/>
    <col min="3" max="3" width="8.28515625" style="33" customWidth="1"/>
    <col min="4" max="4" width="7.5703125" style="33" customWidth="1"/>
    <col min="5" max="5" width="7.28515625" style="33" bestFit="1" customWidth="1"/>
    <col min="6" max="6" width="7.42578125" style="33" customWidth="1"/>
    <col min="7" max="7" width="7.5703125" style="33" customWidth="1"/>
    <col min="8" max="12" width="7.5703125" style="34" customWidth="1"/>
    <col min="13" max="13" width="7.5703125" style="33" customWidth="1"/>
    <col min="14" max="14" width="8.42578125" style="33" customWidth="1"/>
    <col min="15" max="15" width="8.7109375" style="33" bestFit="1" customWidth="1"/>
    <col min="16" max="16" width="8.42578125" style="33" bestFit="1" customWidth="1"/>
    <col min="17" max="17" width="8.5703125" style="33" customWidth="1"/>
    <col min="18" max="20" width="8" style="33" bestFit="1" customWidth="1"/>
    <col min="21" max="21" width="8.140625" style="33" bestFit="1" customWidth="1"/>
    <col min="22" max="22" width="8" style="33" customWidth="1"/>
    <col min="23" max="23" width="9.28515625" style="33" customWidth="1"/>
    <col min="24" max="256" width="11.42578125" style="33"/>
    <col min="257" max="257" width="18.85546875" style="33" customWidth="1"/>
    <col min="258" max="258" width="7" style="33" bestFit="1" customWidth="1"/>
    <col min="259" max="259" width="8.28515625" style="33" customWidth="1"/>
    <col min="260" max="260" width="7.5703125" style="33" customWidth="1"/>
    <col min="261" max="261" width="7.28515625" style="33" bestFit="1" customWidth="1"/>
    <col min="262" max="262" width="7.42578125" style="33" customWidth="1"/>
    <col min="263" max="269" width="7.5703125" style="33" customWidth="1"/>
    <col min="270" max="270" width="8.42578125" style="33" customWidth="1"/>
    <col min="271" max="271" width="8.7109375" style="33" bestFit="1" customWidth="1"/>
    <col min="272" max="272" width="8.42578125" style="33" bestFit="1" customWidth="1"/>
    <col min="273" max="273" width="8.5703125" style="33" customWidth="1"/>
    <col min="274" max="512" width="11.42578125" style="33"/>
    <col min="513" max="513" width="18.85546875" style="33" customWidth="1"/>
    <col min="514" max="514" width="7" style="33" bestFit="1" customWidth="1"/>
    <col min="515" max="515" width="8.28515625" style="33" customWidth="1"/>
    <col min="516" max="516" width="7.5703125" style="33" customWidth="1"/>
    <col min="517" max="517" width="7.28515625" style="33" bestFit="1" customWidth="1"/>
    <col min="518" max="518" width="7.42578125" style="33" customWidth="1"/>
    <col min="519" max="525" width="7.5703125" style="33" customWidth="1"/>
    <col min="526" max="526" width="8.42578125" style="33" customWidth="1"/>
    <col min="527" max="527" width="8.7109375" style="33" bestFit="1" customWidth="1"/>
    <col min="528" max="528" width="8.42578125" style="33" bestFit="1" customWidth="1"/>
    <col min="529" max="529" width="8.5703125" style="33" customWidth="1"/>
    <col min="530" max="768" width="11.42578125" style="33"/>
    <col min="769" max="769" width="18.85546875" style="33" customWidth="1"/>
    <col min="770" max="770" width="7" style="33" bestFit="1" customWidth="1"/>
    <col min="771" max="771" width="8.28515625" style="33" customWidth="1"/>
    <col min="772" max="772" width="7.5703125" style="33" customWidth="1"/>
    <col min="773" max="773" width="7.28515625" style="33" bestFit="1" customWidth="1"/>
    <col min="774" max="774" width="7.42578125" style="33" customWidth="1"/>
    <col min="775" max="781" width="7.5703125" style="33" customWidth="1"/>
    <col min="782" max="782" width="8.42578125" style="33" customWidth="1"/>
    <col min="783" max="783" width="8.7109375" style="33" bestFit="1" customWidth="1"/>
    <col min="784" max="784" width="8.42578125" style="33" bestFit="1" customWidth="1"/>
    <col min="785" max="785" width="8.5703125" style="33" customWidth="1"/>
    <col min="786" max="1024" width="11.42578125" style="33"/>
    <col min="1025" max="1025" width="18.85546875" style="33" customWidth="1"/>
    <col min="1026" max="1026" width="7" style="33" bestFit="1" customWidth="1"/>
    <col min="1027" max="1027" width="8.28515625" style="33" customWidth="1"/>
    <col min="1028" max="1028" width="7.5703125" style="33" customWidth="1"/>
    <col min="1029" max="1029" width="7.28515625" style="33" bestFit="1" customWidth="1"/>
    <col min="1030" max="1030" width="7.42578125" style="33" customWidth="1"/>
    <col min="1031" max="1037" width="7.5703125" style="33" customWidth="1"/>
    <col min="1038" max="1038" width="8.42578125" style="33" customWidth="1"/>
    <col min="1039" max="1039" width="8.7109375" style="33" bestFit="1" customWidth="1"/>
    <col min="1040" max="1040" width="8.42578125" style="33" bestFit="1" customWidth="1"/>
    <col min="1041" max="1041" width="8.5703125" style="33" customWidth="1"/>
    <col min="1042" max="1280" width="11.42578125" style="33"/>
    <col min="1281" max="1281" width="18.85546875" style="33" customWidth="1"/>
    <col min="1282" max="1282" width="7" style="33" bestFit="1" customWidth="1"/>
    <col min="1283" max="1283" width="8.28515625" style="33" customWidth="1"/>
    <col min="1284" max="1284" width="7.5703125" style="33" customWidth="1"/>
    <col min="1285" max="1285" width="7.28515625" style="33" bestFit="1" customWidth="1"/>
    <col min="1286" max="1286" width="7.42578125" style="33" customWidth="1"/>
    <col min="1287" max="1293" width="7.5703125" style="33" customWidth="1"/>
    <col min="1294" max="1294" width="8.42578125" style="33" customWidth="1"/>
    <col min="1295" max="1295" width="8.7109375" style="33" bestFit="1" customWidth="1"/>
    <col min="1296" max="1296" width="8.42578125" style="33" bestFit="1" customWidth="1"/>
    <col min="1297" max="1297" width="8.5703125" style="33" customWidth="1"/>
    <col min="1298" max="1536" width="11.42578125" style="33"/>
    <col min="1537" max="1537" width="18.85546875" style="33" customWidth="1"/>
    <col min="1538" max="1538" width="7" style="33" bestFit="1" customWidth="1"/>
    <col min="1539" max="1539" width="8.28515625" style="33" customWidth="1"/>
    <col min="1540" max="1540" width="7.5703125" style="33" customWidth="1"/>
    <col min="1541" max="1541" width="7.28515625" style="33" bestFit="1" customWidth="1"/>
    <col min="1542" max="1542" width="7.42578125" style="33" customWidth="1"/>
    <col min="1543" max="1549" width="7.5703125" style="33" customWidth="1"/>
    <col min="1550" max="1550" width="8.42578125" style="33" customWidth="1"/>
    <col min="1551" max="1551" width="8.7109375" style="33" bestFit="1" customWidth="1"/>
    <col min="1552" max="1552" width="8.42578125" style="33" bestFit="1" customWidth="1"/>
    <col min="1553" max="1553" width="8.5703125" style="33" customWidth="1"/>
    <col min="1554" max="1792" width="11.42578125" style="33"/>
    <col min="1793" max="1793" width="18.85546875" style="33" customWidth="1"/>
    <col min="1794" max="1794" width="7" style="33" bestFit="1" customWidth="1"/>
    <col min="1795" max="1795" width="8.28515625" style="33" customWidth="1"/>
    <col min="1796" max="1796" width="7.5703125" style="33" customWidth="1"/>
    <col min="1797" max="1797" width="7.28515625" style="33" bestFit="1" customWidth="1"/>
    <col min="1798" max="1798" width="7.42578125" style="33" customWidth="1"/>
    <col min="1799" max="1805" width="7.5703125" style="33" customWidth="1"/>
    <col min="1806" max="1806" width="8.42578125" style="33" customWidth="1"/>
    <col min="1807" max="1807" width="8.7109375" style="33" bestFit="1" customWidth="1"/>
    <col min="1808" max="1808" width="8.42578125" style="33" bestFit="1" customWidth="1"/>
    <col min="1809" max="1809" width="8.5703125" style="33" customWidth="1"/>
    <col min="1810" max="2048" width="11.42578125" style="33"/>
    <col min="2049" max="2049" width="18.85546875" style="33" customWidth="1"/>
    <col min="2050" max="2050" width="7" style="33" bestFit="1" customWidth="1"/>
    <col min="2051" max="2051" width="8.28515625" style="33" customWidth="1"/>
    <col min="2052" max="2052" width="7.5703125" style="33" customWidth="1"/>
    <col min="2053" max="2053" width="7.28515625" style="33" bestFit="1" customWidth="1"/>
    <col min="2054" max="2054" width="7.42578125" style="33" customWidth="1"/>
    <col min="2055" max="2061" width="7.5703125" style="33" customWidth="1"/>
    <col min="2062" max="2062" width="8.42578125" style="33" customWidth="1"/>
    <col min="2063" max="2063" width="8.7109375" style="33" bestFit="1" customWidth="1"/>
    <col min="2064" max="2064" width="8.42578125" style="33" bestFit="1" customWidth="1"/>
    <col min="2065" max="2065" width="8.5703125" style="33" customWidth="1"/>
    <col min="2066" max="2304" width="11.42578125" style="33"/>
    <col min="2305" max="2305" width="18.85546875" style="33" customWidth="1"/>
    <col min="2306" max="2306" width="7" style="33" bestFit="1" customWidth="1"/>
    <col min="2307" max="2307" width="8.28515625" style="33" customWidth="1"/>
    <col min="2308" max="2308" width="7.5703125" style="33" customWidth="1"/>
    <col min="2309" max="2309" width="7.28515625" style="33" bestFit="1" customWidth="1"/>
    <col min="2310" max="2310" width="7.42578125" style="33" customWidth="1"/>
    <col min="2311" max="2317" width="7.5703125" style="33" customWidth="1"/>
    <col min="2318" max="2318" width="8.42578125" style="33" customWidth="1"/>
    <col min="2319" max="2319" width="8.7109375" style="33" bestFit="1" customWidth="1"/>
    <col min="2320" max="2320" width="8.42578125" style="33" bestFit="1" customWidth="1"/>
    <col min="2321" max="2321" width="8.5703125" style="33" customWidth="1"/>
    <col min="2322" max="2560" width="11.42578125" style="33"/>
    <col min="2561" max="2561" width="18.85546875" style="33" customWidth="1"/>
    <col min="2562" max="2562" width="7" style="33" bestFit="1" customWidth="1"/>
    <col min="2563" max="2563" width="8.28515625" style="33" customWidth="1"/>
    <col min="2564" max="2564" width="7.5703125" style="33" customWidth="1"/>
    <col min="2565" max="2565" width="7.28515625" style="33" bestFit="1" customWidth="1"/>
    <col min="2566" max="2566" width="7.42578125" style="33" customWidth="1"/>
    <col min="2567" max="2573" width="7.5703125" style="33" customWidth="1"/>
    <col min="2574" max="2574" width="8.42578125" style="33" customWidth="1"/>
    <col min="2575" max="2575" width="8.7109375" style="33" bestFit="1" customWidth="1"/>
    <col min="2576" max="2576" width="8.42578125" style="33" bestFit="1" customWidth="1"/>
    <col min="2577" max="2577" width="8.5703125" style="33" customWidth="1"/>
    <col min="2578" max="2816" width="11.42578125" style="33"/>
    <col min="2817" max="2817" width="18.85546875" style="33" customWidth="1"/>
    <col min="2818" max="2818" width="7" style="33" bestFit="1" customWidth="1"/>
    <col min="2819" max="2819" width="8.28515625" style="33" customWidth="1"/>
    <col min="2820" max="2820" width="7.5703125" style="33" customWidth="1"/>
    <col min="2821" max="2821" width="7.28515625" style="33" bestFit="1" customWidth="1"/>
    <col min="2822" max="2822" width="7.42578125" style="33" customWidth="1"/>
    <col min="2823" max="2829" width="7.5703125" style="33" customWidth="1"/>
    <col min="2830" max="2830" width="8.42578125" style="33" customWidth="1"/>
    <col min="2831" max="2831" width="8.7109375" style="33" bestFit="1" customWidth="1"/>
    <col min="2832" max="2832" width="8.42578125" style="33" bestFit="1" customWidth="1"/>
    <col min="2833" max="2833" width="8.5703125" style="33" customWidth="1"/>
    <col min="2834" max="3072" width="11.42578125" style="33"/>
    <col min="3073" max="3073" width="18.85546875" style="33" customWidth="1"/>
    <col min="3074" max="3074" width="7" style="33" bestFit="1" customWidth="1"/>
    <col min="3075" max="3075" width="8.28515625" style="33" customWidth="1"/>
    <col min="3076" max="3076" width="7.5703125" style="33" customWidth="1"/>
    <col min="3077" max="3077" width="7.28515625" style="33" bestFit="1" customWidth="1"/>
    <col min="3078" max="3078" width="7.42578125" style="33" customWidth="1"/>
    <col min="3079" max="3085" width="7.5703125" style="33" customWidth="1"/>
    <col min="3086" max="3086" width="8.42578125" style="33" customWidth="1"/>
    <col min="3087" max="3087" width="8.7109375" style="33" bestFit="1" customWidth="1"/>
    <col min="3088" max="3088" width="8.42578125" style="33" bestFit="1" customWidth="1"/>
    <col min="3089" max="3089" width="8.5703125" style="33" customWidth="1"/>
    <col min="3090" max="3328" width="11.42578125" style="33"/>
    <col min="3329" max="3329" width="18.85546875" style="33" customWidth="1"/>
    <col min="3330" max="3330" width="7" style="33" bestFit="1" customWidth="1"/>
    <col min="3331" max="3331" width="8.28515625" style="33" customWidth="1"/>
    <col min="3332" max="3332" width="7.5703125" style="33" customWidth="1"/>
    <col min="3333" max="3333" width="7.28515625" style="33" bestFit="1" customWidth="1"/>
    <col min="3334" max="3334" width="7.42578125" style="33" customWidth="1"/>
    <col min="3335" max="3341" width="7.5703125" style="33" customWidth="1"/>
    <col min="3342" max="3342" width="8.42578125" style="33" customWidth="1"/>
    <col min="3343" max="3343" width="8.7109375" style="33" bestFit="1" customWidth="1"/>
    <col min="3344" max="3344" width="8.42578125" style="33" bestFit="1" customWidth="1"/>
    <col min="3345" max="3345" width="8.5703125" style="33" customWidth="1"/>
    <col min="3346" max="3584" width="11.42578125" style="33"/>
    <col min="3585" max="3585" width="18.85546875" style="33" customWidth="1"/>
    <col min="3586" max="3586" width="7" style="33" bestFit="1" customWidth="1"/>
    <col min="3587" max="3587" width="8.28515625" style="33" customWidth="1"/>
    <col min="3588" max="3588" width="7.5703125" style="33" customWidth="1"/>
    <col min="3589" max="3589" width="7.28515625" style="33" bestFit="1" customWidth="1"/>
    <col min="3590" max="3590" width="7.42578125" style="33" customWidth="1"/>
    <col min="3591" max="3597" width="7.5703125" style="33" customWidth="1"/>
    <col min="3598" max="3598" width="8.42578125" style="33" customWidth="1"/>
    <col min="3599" max="3599" width="8.7109375" style="33" bestFit="1" customWidth="1"/>
    <col min="3600" max="3600" width="8.42578125" style="33" bestFit="1" customWidth="1"/>
    <col min="3601" max="3601" width="8.5703125" style="33" customWidth="1"/>
    <col min="3602" max="3840" width="11.42578125" style="33"/>
    <col min="3841" max="3841" width="18.85546875" style="33" customWidth="1"/>
    <col min="3842" max="3842" width="7" style="33" bestFit="1" customWidth="1"/>
    <col min="3843" max="3843" width="8.28515625" style="33" customWidth="1"/>
    <col min="3844" max="3844" width="7.5703125" style="33" customWidth="1"/>
    <col min="3845" max="3845" width="7.28515625" style="33" bestFit="1" customWidth="1"/>
    <col min="3846" max="3846" width="7.42578125" style="33" customWidth="1"/>
    <col min="3847" max="3853" width="7.5703125" style="33" customWidth="1"/>
    <col min="3854" max="3854" width="8.42578125" style="33" customWidth="1"/>
    <col min="3855" max="3855" width="8.7109375" style="33" bestFit="1" customWidth="1"/>
    <col min="3856" max="3856" width="8.42578125" style="33" bestFit="1" customWidth="1"/>
    <col min="3857" max="3857" width="8.5703125" style="33" customWidth="1"/>
    <col min="3858" max="4096" width="11.42578125" style="33"/>
    <col min="4097" max="4097" width="18.85546875" style="33" customWidth="1"/>
    <col min="4098" max="4098" width="7" style="33" bestFit="1" customWidth="1"/>
    <col min="4099" max="4099" width="8.28515625" style="33" customWidth="1"/>
    <col min="4100" max="4100" width="7.5703125" style="33" customWidth="1"/>
    <col min="4101" max="4101" width="7.28515625" style="33" bestFit="1" customWidth="1"/>
    <col min="4102" max="4102" width="7.42578125" style="33" customWidth="1"/>
    <col min="4103" max="4109" width="7.5703125" style="33" customWidth="1"/>
    <col min="4110" max="4110" width="8.42578125" style="33" customWidth="1"/>
    <col min="4111" max="4111" width="8.7109375" style="33" bestFit="1" customWidth="1"/>
    <col min="4112" max="4112" width="8.42578125" style="33" bestFit="1" customWidth="1"/>
    <col min="4113" max="4113" width="8.5703125" style="33" customWidth="1"/>
    <col min="4114" max="4352" width="11.42578125" style="33"/>
    <col min="4353" max="4353" width="18.85546875" style="33" customWidth="1"/>
    <col min="4354" max="4354" width="7" style="33" bestFit="1" customWidth="1"/>
    <col min="4355" max="4355" width="8.28515625" style="33" customWidth="1"/>
    <col min="4356" max="4356" width="7.5703125" style="33" customWidth="1"/>
    <col min="4357" max="4357" width="7.28515625" style="33" bestFit="1" customWidth="1"/>
    <col min="4358" max="4358" width="7.42578125" style="33" customWidth="1"/>
    <col min="4359" max="4365" width="7.5703125" style="33" customWidth="1"/>
    <col min="4366" max="4366" width="8.42578125" style="33" customWidth="1"/>
    <col min="4367" max="4367" width="8.7109375" style="33" bestFit="1" customWidth="1"/>
    <col min="4368" max="4368" width="8.42578125" style="33" bestFit="1" customWidth="1"/>
    <col min="4369" max="4369" width="8.5703125" style="33" customWidth="1"/>
    <col min="4370" max="4608" width="11.42578125" style="33"/>
    <col min="4609" max="4609" width="18.85546875" style="33" customWidth="1"/>
    <col min="4610" max="4610" width="7" style="33" bestFit="1" customWidth="1"/>
    <col min="4611" max="4611" width="8.28515625" style="33" customWidth="1"/>
    <col min="4612" max="4612" width="7.5703125" style="33" customWidth="1"/>
    <col min="4613" max="4613" width="7.28515625" style="33" bestFit="1" customWidth="1"/>
    <col min="4614" max="4614" width="7.42578125" style="33" customWidth="1"/>
    <col min="4615" max="4621" width="7.5703125" style="33" customWidth="1"/>
    <col min="4622" max="4622" width="8.42578125" style="33" customWidth="1"/>
    <col min="4623" max="4623" width="8.7109375" style="33" bestFit="1" customWidth="1"/>
    <col min="4624" max="4624" width="8.42578125" style="33" bestFit="1" customWidth="1"/>
    <col min="4625" max="4625" width="8.5703125" style="33" customWidth="1"/>
    <col min="4626" max="4864" width="11.42578125" style="33"/>
    <col min="4865" max="4865" width="18.85546875" style="33" customWidth="1"/>
    <col min="4866" max="4866" width="7" style="33" bestFit="1" customWidth="1"/>
    <col min="4867" max="4867" width="8.28515625" style="33" customWidth="1"/>
    <col min="4868" max="4868" width="7.5703125" style="33" customWidth="1"/>
    <col min="4869" max="4869" width="7.28515625" style="33" bestFit="1" customWidth="1"/>
    <col min="4870" max="4870" width="7.42578125" style="33" customWidth="1"/>
    <col min="4871" max="4877" width="7.5703125" style="33" customWidth="1"/>
    <col min="4878" max="4878" width="8.42578125" style="33" customWidth="1"/>
    <col min="4879" max="4879" width="8.7109375" style="33" bestFit="1" customWidth="1"/>
    <col min="4880" max="4880" width="8.42578125" style="33" bestFit="1" customWidth="1"/>
    <col min="4881" max="4881" width="8.5703125" style="33" customWidth="1"/>
    <col min="4882" max="5120" width="11.42578125" style="33"/>
    <col min="5121" max="5121" width="18.85546875" style="33" customWidth="1"/>
    <col min="5122" max="5122" width="7" style="33" bestFit="1" customWidth="1"/>
    <col min="5123" max="5123" width="8.28515625" style="33" customWidth="1"/>
    <col min="5124" max="5124" width="7.5703125" style="33" customWidth="1"/>
    <col min="5125" max="5125" width="7.28515625" style="33" bestFit="1" customWidth="1"/>
    <col min="5126" max="5126" width="7.42578125" style="33" customWidth="1"/>
    <col min="5127" max="5133" width="7.5703125" style="33" customWidth="1"/>
    <col min="5134" max="5134" width="8.42578125" style="33" customWidth="1"/>
    <col min="5135" max="5135" width="8.7109375" style="33" bestFit="1" customWidth="1"/>
    <col min="5136" max="5136" width="8.42578125" style="33" bestFit="1" customWidth="1"/>
    <col min="5137" max="5137" width="8.5703125" style="33" customWidth="1"/>
    <col min="5138" max="5376" width="11.42578125" style="33"/>
    <col min="5377" max="5377" width="18.85546875" style="33" customWidth="1"/>
    <col min="5378" max="5378" width="7" style="33" bestFit="1" customWidth="1"/>
    <col min="5379" max="5379" width="8.28515625" style="33" customWidth="1"/>
    <col min="5380" max="5380" width="7.5703125" style="33" customWidth="1"/>
    <col min="5381" max="5381" width="7.28515625" style="33" bestFit="1" customWidth="1"/>
    <col min="5382" max="5382" width="7.42578125" style="33" customWidth="1"/>
    <col min="5383" max="5389" width="7.5703125" style="33" customWidth="1"/>
    <col min="5390" max="5390" width="8.42578125" style="33" customWidth="1"/>
    <col min="5391" max="5391" width="8.7109375" style="33" bestFit="1" customWidth="1"/>
    <col min="5392" max="5392" width="8.42578125" style="33" bestFit="1" customWidth="1"/>
    <col min="5393" max="5393" width="8.5703125" style="33" customWidth="1"/>
    <col min="5394" max="5632" width="11.42578125" style="33"/>
    <col min="5633" max="5633" width="18.85546875" style="33" customWidth="1"/>
    <col min="5634" max="5634" width="7" style="33" bestFit="1" customWidth="1"/>
    <col min="5635" max="5635" width="8.28515625" style="33" customWidth="1"/>
    <col min="5636" max="5636" width="7.5703125" style="33" customWidth="1"/>
    <col min="5637" max="5637" width="7.28515625" style="33" bestFit="1" customWidth="1"/>
    <col min="5638" max="5638" width="7.42578125" style="33" customWidth="1"/>
    <col min="5639" max="5645" width="7.5703125" style="33" customWidth="1"/>
    <col min="5646" max="5646" width="8.42578125" style="33" customWidth="1"/>
    <col min="5647" max="5647" width="8.7109375" style="33" bestFit="1" customWidth="1"/>
    <col min="5648" max="5648" width="8.42578125" style="33" bestFit="1" customWidth="1"/>
    <col min="5649" max="5649" width="8.5703125" style="33" customWidth="1"/>
    <col min="5650" max="5888" width="11.42578125" style="33"/>
    <col min="5889" max="5889" width="18.85546875" style="33" customWidth="1"/>
    <col min="5890" max="5890" width="7" style="33" bestFit="1" customWidth="1"/>
    <col min="5891" max="5891" width="8.28515625" style="33" customWidth="1"/>
    <col min="5892" max="5892" width="7.5703125" style="33" customWidth="1"/>
    <col min="5893" max="5893" width="7.28515625" style="33" bestFit="1" customWidth="1"/>
    <col min="5894" max="5894" width="7.42578125" style="33" customWidth="1"/>
    <col min="5895" max="5901" width="7.5703125" style="33" customWidth="1"/>
    <col min="5902" max="5902" width="8.42578125" style="33" customWidth="1"/>
    <col min="5903" max="5903" width="8.7109375" style="33" bestFit="1" customWidth="1"/>
    <col min="5904" max="5904" width="8.42578125" style="33" bestFit="1" customWidth="1"/>
    <col min="5905" max="5905" width="8.5703125" style="33" customWidth="1"/>
    <col min="5906" max="6144" width="11.42578125" style="33"/>
    <col min="6145" max="6145" width="18.85546875" style="33" customWidth="1"/>
    <col min="6146" max="6146" width="7" style="33" bestFit="1" customWidth="1"/>
    <col min="6147" max="6147" width="8.28515625" style="33" customWidth="1"/>
    <col min="6148" max="6148" width="7.5703125" style="33" customWidth="1"/>
    <col min="6149" max="6149" width="7.28515625" style="33" bestFit="1" customWidth="1"/>
    <col min="6150" max="6150" width="7.42578125" style="33" customWidth="1"/>
    <col min="6151" max="6157" width="7.5703125" style="33" customWidth="1"/>
    <col min="6158" max="6158" width="8.42578125" style="33" customWidth="1"/>
    <col min="6159" max="6159" width="8.7109375" style="33" bestFit="1" customWidth="1"/>
    <col min="6160" max="6160" width="8.42578125" style="33" bestFit="1" customWidth="1"/>
    <col min="6161" max="6161" width="8.5703125" style="33" customWidth="1"/>
    <col min="6162" max="6400" width="11.42578125" style="33"/>
    <col min="6401" max="6401" width="18.85546875" style="33" customWidth="1"/>
    <col min="6402" max="6402" width="7" style="33" bestFit="1" customWidth="1"/>
    <col min="6403" max="6403" width="8.28515625" style="33" customWidth="1"/>
    <col min="6404" max="6404" width="7.5703125" style="33" customWidth="1"/>
    <col min="6405" max="6405" width="7.28515625" style="33" bestFit="1" customWidth="1"/>
    <col min="6406" max="6406" width="7.42578125" style="33" customWidth="1"/>
    <col min="6407" max="6413" width="7.5703125" style="33" customWidth="1"/>
    <col min="6414" max="6414" width="8.42578125" style="33" customWidth="1"/>
    <col min="6415" max="6415" width="8.7109375" style="33" bestFit="1" customWidth="1"/>
    <col min="6416" max="6416" width="8.42578125" style="33" bestFit="1" customWidth="1"/>
    <col min="6417" max="6417" width="8.5703125" style="33" customWidth="1"/>
    <col min="6418" max="6656" width="11.42578125" style="33"/>
    <col min="6657" max="6657" width="18.85546875" style="33" customWidth="1"/>
    <col min="6658" max="6658" width="7" style="33" bestFit="1" customWidth="1"/>
    <col min="6659" max="6659" width="8.28515625" style="33" customWidth="1"/>
    <col min="6660" max="6660" width="7.5703125" style="33" customWidth="1"/>
    <col min="6661" max="6661" width="7.28515625" style="33" bestFit="1" customWidth="1"/>
    <col min="6662" max="6662" width="7.42578125" style="33" customWidth="1"/>
    <col min="6663" max="6669" width="7.5703125" style="33" customWidth="1"/>
    <col min="6670" max="6670" width="8.42578125" style="33" customWidth="1"/>
    <col min="6671" max="6671" width="8.7109375" style="33" bestFit="1" customWidth="1"/>
    <col min="6672" max="6672" width="8.42578125" style="33" bestFit="1" customWidth="1"/>
    <col min="6673" max="6673" width="8.5703125" style="33" customWidth="1"/>
    <col min="6674" max="6912" width="11.42578125" style="33"/>
    <col min="6913" max="6913" width="18.85546875" style="33" customWidth="1"/>
    <col min="6914" max="6914" width="7" style="33" bestFit="1" customWidth="1"/>
    <col min="6915" max="6915" width="8.28515625" style="33" customWidth="1"/>
    <col min="6916" max="6916" width="7.5703125" style="33" customWidth="1"/>
    <col min="6917" max="6917" width="7.28515625" style="33" bestFit="1" customWidth="1"/>
    <col min="6918" max="6918" width="7.42578125" style="33" customWidth="1"/>
    <col min="6919" max="6925" width="7.5703125" style="33" customWidth="1"/>
    <col min="6926" max="6926" width="8.42578125" style="33" customWidth="1"/>
    <col min="6927" max="6927" width="8.7109375" style="33" bestFit="1" customWidth="1"/>
    <col min="6928" max="6928" width="8.42578125" style="33" bestFit="1" customWidth="1"/>
    <col min="6929" max="6929" width="8.5703125" style="33" customWidth="1"/>
    <col min="6930" max="7168" width="11.42578125" style="33"/>
    <col min="7169" max="7169" width="18.85546875" style="33" customWidth="1"/>
    <col min="7170" max="7170" width="7" style="33" bestFit="1" customWidth="1"/>
    <col min="7171" max="7171" width="8.28515625" style="33" customWidth="1"/>
    <col min="7172" max="7172" width="7.5703125" style="33" customWidth="1"/>
    <col min="7173" max="7173" width="7.28515625" style="33" bestFit="1" customWidth="1"/>
    <col min="7174" max="7174" width="7.42578125" style="33" customWidth="1"/>
    <col min="7175" max="7181" width="7.5703125" style="33" customWidth="1"/>
    <col min="7182" max="7182" width="8.42578125" style="33" customWidth="1"/>
    <col min="7183" max="7183" width="8.7109375" style="33" bestFit="1" customWidth="1"/>
    <col min="7184" max="7184" width="8.42578125" style="33" bestFit="1" customWidth="1"/>
    <col min="7185" max="7185" width="8.5703125" style="33" customWidth="1"/>
    <col min="7186" max="7424" width="11.42578125" style="33"/>
    <col min="7425" max="7425" width="18.85546875" style="33" customWidth="1"/>
    <col min="7426" max="7426" width="7" style="33" bestFit="1" customWidth="1"/>
    <col min="7427" max="7427" width="8.28515625" style="33" customWidth="1"/>
    <col min="7428" max="7428" width="7.5703125" style="33" customWidth="1"/>
    <col min="7429" max="7429" width="7.28515625" style="33" bestFit="1" customWidth="1"/>
    <col min="7430" max="7430" width="7.42578125" style="33" customWidth="1"/>
    <col min="7431" max="7437" width="7.5703125" style="33" customWidth="1"/>
    <col min="7438" max="7438" width="8.42578125" style="33" customWidth="1"/>
    <col min="7439" max="7439" width="8.7109375" style="33" bestFit="1" customWidth="1"/>
    <col min="7440" max="7440" width="8.42578125" style="33" bestFit="1" customWidth="1"/>
    <col min="7441" max="7441" width="8.5703125" style="33" customWidth="1"/>
    <col min="7442" max="7680" width="11.42578125" style="33"/>
    <col min="7681" max="7681" width="18.85546875" style="33" customWidth="1"/>
    <col min="7682" max="7682" width="7" style="33" bestFit="1" customWidth="1"/>
    <col min="7683" max="7683" width="8.28515625" style="33" customWidth="1"/>
    <col min="7684" max="7684" width="7.5703125" style="33" customWidth="1"/>
    <col min="7685" max="7685" width="7.28515625" style="33" bestFit="1" customWidth="1"/>
    <col min="7686" max="7686" width="7.42578125" style="33" customWidth="1"/>
    <col min="7687" max="7693" width="7.5703125" style="33" customWidth="1"/>
    <col min="7694" max="7694" width="8.42578125" style="33" customWidth="1"/>
    <col min="7695" max="7695" width="8.7109375" style="33" bestFit="1" customWidth="1"/>
    <col min="7696" max="7696" width="8.42578125" style="33" bestFit="1" customWidth="1"/>
    <col min="7697" max="7697" width="8.5703125" style="33" customWidth="1"/>
    <col min="7698" max="7936" width="11.42578125" style="33"/>
    <col min="7937" max="7937" width="18.85546875" style="33" customWidth="1"/>
    <col min="7938" max="7938" width="7" style="33" bestFit="1" customWidth="1"/>
    <col min="7939" max="7939" width="8.28515625" style="33" customWidth="1"/>
    <col min="7940" max="7940" width="7.5703125" style="33" customWidth="1"/>
    <col min="7941" max="7941" width="7.28515625" style="33" bestFit="1" customWidth="1"/>
    <col min="7942" max="7942" width="7.42578125" style="33" customWidth="1"/>
    <col min="7943" max="7949" width="7.5703125" style="33" customWidth="1"/>
    <col min="7950" max="7950" width="8.42578125" style="33" customWidth="1"/>
    <col min="7951" max="7951" width="8.7109375" style="33" bestFit="1" customWidth="1"/>
    <col min="7952" max="7952" width="8.42578125" style="33" bestFit="1" customWidth="1"/>
    <col min="7953" max="7953" width="8.5703125" style="33" customWidth="1"/>
    <col min="7954" max="8192" width="11.42578125" style="33"/>
    <col min="8193" max="8193" width="18.85546875" style="33" customWidth="1"/>
    <col min="8194" max="8194" width="7" style="33" bestFit="1" customWidth="1"/>
    <col min="8195" max="8195" width="8.28515625" style="33" customWidth="1"/>
    <col min="8196" max="8196" width="7.5703125" style="33" customWidth="1"/>
    <col min="8197" max="8197" width="7.28515625" style="33" bestFit="1" customWidth="1"/>
    <col min="8198" max="8198" width="7.42578125" style="33" customWidth="1"/>
    <col min="8199" max="8205" width="7.5703125" style="33" customWidth="1"/>
    <col min="8206" max="8206" width="8.42578125" style="33" customWidth="1"/>
    <col min="8207" max="8207" width="8.7109375" style="33" bestFit="1" customWidth="1"/>
    <col min="8208" max="8208" width="8.42578125" style="33" bestFit="1" customWidth="1"/>
    <col min="8209" max="8209" width="8.5703125" style="33" customWidth="1"/>
    <col min="8210" max="8448" width="11.42578125" style="33"/>
    <col min="8449" max="8449" width="18.85546875" style="33" customWidth="1"/>
    <col min="8450" max="8450" width="7" style="33" bestFit="1" customWidth="1"/>
    <col min="8451" max="8451" width="8.28515625" style="33" customWidth="1"/>
    <col min="8452" max="8452" width="7.5703125" style="33" customWidth="1"/>
    <col min="8453" max="8453" width="7.28515625" style="33" bestFit="1" customWidth="1"/>
    <col min="8454" max="8454" width="7.42578125" style="33" customWidth="1"/>
    <col min="8455" max="8461" width="7.5703125" style="33" customWidth="1"/>
    <col min="8462" max="8462" width="8.42578125" style="33" customWidth="1"/>
    <col min="8463" max="8463" width="8.7109375" style="33" bestFit="1" customWidth="1"/>
    <col min="8464" max="8464" width="8.42578125" style="33" bestFit="1" customWidth="1"/>
    <col min="8465" max="8465" width="8.5703125" style="33" customWidth="1"/>
    <col min="8466" max="8704" width="11.42578125" style="33"/>
    <col min="8705" max="8705" width="18.85546875" style="33" customWidth="1"/>
    <col min="8706" max="8706" width="7" style="33" bestFit="1" customWidth="1"/>
    <col min="8707" max="8707" width="8.28515625" style="33" customWidth="1"/>
    <col min="8708" max="8708" width="7.5703125" style="33" customWidth="1"/>
    <col min="8709" max="8709" width="7.28515625" style="33" bestFit="1" customWidth="1"/>
    <col min="8710" max="8710" width="7.42578125" style="33" customWidth="1"/>
    <col min="8711" max="8717" width="7.5703125" style="33" customWidth="1"/>
    <col min="8718" max="8718" width="8.42578125" style="33" customWidth="1"/>
    <col min="8719" max="8719" width="8.7109375" style="33" bestFit="1" customWidth="1"/>
    <col min="8720" max="8720" width="8.42578125" style="33" bestFit="1" customWidth="1"/>
    <col min="8721" max="8721" width="8.5703125" style="33" customWidth="1"/>
    <col min="8722" max="8960" width="11.42578125" style="33"/>
    <col min="8961" max="8961" width="18.85546875" style="33" customWidth="1"/>
    <col min="8962" max="8962" width="7" style="33" bestFit="1" customWidth="1"/>
    <col min="8963" max="8963" width="8.28515625" style="33" customWidth="1"/>
    <col min="8964" max="8964" width="7.5703125" style="33" customWidth="1"/>
    <col min="8965" max="8965" width="7.28515625" style="33" bestFit="1" customWidth="1"/>
    <col min="8966" max="8966" width="7.42578125" style="33" customWidth="1"/>
    <col min="8967" max="8973" width="7.5703125" style="33" customWidth="1"/>
    <col min="8974" max="8974" width="8.42578125" style="33" customWidth="1"/>
    <col min="8975" max="8975" width="8.7109375" style="33" bestFit="1" customWidth="1"/>
    <col min="8976" max="8976" width="8.42578125" style="33" bestFit="1" customWidth="1"/>
    <col min="8977" max="8977" width="8.5703125" style="33" customWidth="1"/>
    <col min="8978" max="9216" width="11.42578125" style="33"/>
    <col min="9217" max="9217" width="18.85546875" style="33" customWidth="1"/>
    <col min="9218" max="9218" width="7" style="33" bestFit="1" customWidth="1"/>
    <col min="9219" max="9219" width="8.28515625" style="33" customWidth="1"/>
    <col min="9220" max="9220" width="7.5703125" style="33" customWidth="1"/>
    <col min="9221" max="9221" width="7.28515625" style="33" bestFit="1" customWidth="1"/>
    <col min="9222" max="9222" width="7.42578125" style="33" customWidth="1"/>
    <col min="9223" max="9229" width="7.5703125" style="33" customWidth="1"/>
    <col min="9230" max="9230" width="8.42578125" style="33" customWidth="1"/>
    <col min="9231" max="9231" width="8.7109375" style="33" bestFit="1" customWidth="1"/>
    <col min="9232" max="9232" width="8.42578125" style="33" bestFit="1" customWidth="1"/>
    <col min="9233" max="9233" width="8.5703125" style="33" customWidth="1"/>
    <col min="9234" max="9472" width="11.42578125" style="33"/>
    <col min="9473" max="9473" width="18.85546875" style="33" customWidth="1"/>
    <col min="9474" max="9474" width="7" style="33" bestFit="1" customWidth="1"/>
    <col min="9475" max="9475" width="8.28515625" style="33" customWidth="1"/>
    <col min="9476" max="9476" width="7.5703125" style="33" customWidth="1"/>
    <col min="9477" max="9477" width="7.28515625" style="33" bestFit="1" customWidth="1"/>
    <col min="9478" max="9478" width="7.42578125" style="33" customWidth="1"/>
    <col min="9479" max="9485" width="7.5703125" style="33" customWidth="1"/>
    <col min="9486" max="9486" width="8.42578125" style="33" customWidth="1"/>
    <col min="9487" max="9487" width="8.7109375" style="33" bestFit="1" customWidth="1"/>
    <col min="9488" max="9488" width="8.42578125" style="33" bestFit="1" customWidth="1"/>
    <col min="9489" max="9489" width="8.5703125" style="33" customWidth="1"/>
    <col min="9490" max="9728" width="11.42578125" style="33"/>
    <col min="9729" max="9729" width="18.85546875" style="33" customWidth="1"/>
    <col min="9730" max="9730" width="7" style="33" bestFit="1" customWidth="1"/>
    <col min="9731" max="9731" width="8.28515625" style="33" customWidth="1"/>
    <col min="9732" max="9732" width="7.5703125" style="33" customWidth="1"/>
    <col min="9733" max="9733" width="7.28515625" style="33" bestFit="1" customWidth="1"/>
    <col min="9734" max="9734" width="7.42578125" style="33" customWidth="1"/>
    <col min="9735" max="9741" width="7.5703125" style="33" customWidth="1"/>
    <col min="9742" max="9742" width="8.42578125" style="33" customWidth="1"/>
    <col min="9743" max="9743" width="8.7109375" style="33" bestFit="1" customWidth="1"/>
    <col min="9744" max="9744" width="8.42578125" style="33" bestFit="1" customWidth="1"/>
    <col min="9745" max="9745" width="8.5703125" style="33" customWidth="1"/>
    <col min="9746" max="9984" width="11.42578125" style="33"/>
    <col min="9985" max="9985" width="18.85546875" style="33" customWidth="1"/>
    <col min="9986" max="9986" width="7" style="33" bestFit="1" customWidth="1"/>
    <col min="9987" max="9987" width="8.28515625" style="33" customWidth="1"/>
    <col min="9988" max="9988" width="7.5703125" style="33" customWidth="1"/>
    <col min="9989" max="9989" width="7.28515625" style="33" bestFit="1" customWidth="1"/>
    <col min="9990" max="9990" width="7.42578125" style="33" customWidth="1"/>
    <col min="9991" max="9997" width="7.5703125" style="33" customWidth="1"/>
    <col min="9998" max="9998" width="8.42578125" style="33" customWidth="1"/>
    <col min="9999" max="9999" width="8.7109375" style="33" bestFit="1" customWidth="1"/>
    <col min="10000" max="10000" width="8.42578125" style="33" bestFit="1" customWidth="1"/>
    <col min="10001" max="10001" width="8.5703125" style="33" customWidth="1"/>
    <col min="10002" max="10240" width="11.42578125" style="33"/>
    <col min="10241" max="10241" width="18.85546875" style="33" customWidth="1"/>
    <col min="10242" max="10242" width="7" style="33" bestFit="1" customWidth="1"/>
    <col min="10243" max="10243" width="8.28515625" style="33" customWidth="1"/>
    <col min="10244" max="10244" width="7.5703125" style="33" customWidth="1"/>
    <col min="10245" max="10245" width="7.28515625" style="33" bestFit="1" customWidth="1"/>
    <col min="10246" max="10246" width="7.42578125" style="33" customWidth="1"/>
    <col min="10247" max="10253" width="7.5703125" style="33" customWidth="1"/>
    <col min="10254" max="10254" width="8.42578125" style="33" customWidth="1"/>
    <col min="10255" max="10255" width="8.7109375" style="33" bestFit="1" customWidth="1"/>
    <col min="10256" max="10256" width="8.42578125" style="33" bestFit="1" customWidth="1"/>
    <col min="10257" max="10257" width="8.5703125" style="33" customWidth="1"/>
    <col min="10258" max="10496" width="11.42578125" style="33"/>
    <col min="10497" max="10497" width="18.85546875" style="33" customWidth="1"/>
    <col min="10498" max="10498" width="7" style="33" bestFit="1" customWidth="1"/>
    <col min="10499" max="10499" width="8.28515625" style="33" customWidth="1"/>
    <col min="10500" max="10500" width="7.5703125" style="33" customWidth="1"/>
    <col min="10501" max="10501" width="7.28515625" style="33" bestFit="1" customWidth="1"/>
    <col min="10502" max="10502" width="7.42578125" style="33" customWidth="1"/>
    <col min="10503" max="10509" width="7.5703125" style="33" customWidth="1"/>
    <col min="10510" max="10510" width="8.42578125" style="33" customWidth="1"/>
    <col min="10511" max="10511" width="8.7109375" style="33" bestFit="1" customWidth="1"/>
    <col min="10512" max="10512" width="8.42578125" style="33" bestFit="1" customWidth="1"/>
    <col min="10513" max="10513" width="8.5703125" style="33" customWidth="1"/>
    <col min="10514" max="10752" width="11.42578125" style="33"/>
    <col min="10753" max="10753" width="18.85546875" style="33" customWidth="1"/>
    <col min="10754" max="10754" width="7" style="33" bestFit="1" customWidth="1"/>
    <col min="10755" max="10755" width="8.28515625" style="33" customWidth="1"/>
    <col min="10756" max="10756" width="7.5703125" style="33" customWidth="1"/>
    <col min="10757" max="10757" width="7.28515625" style="33" bestFit="1" customWidth="1"/>
    <col min="10758" max="10758" width="7.42578125" style="33" customWidth="1"/>
    <col min="10759" max="10765" width="7.5703125" style="33" customWidth="1"/>
    <col min="10766" max="10766" width="8.42578125" style="33" customWidth="1"/>
    <col min="10767" max="10767" width="8.7109375" style="33" bestFit="1" customWidth="1"/>
    <col min="10768" max="10768" width="8.42578125" style="33" bestFit="1" customWidth="1"/>
    <col min="10769" max="10769" width="8.5703125" style="33" customWidth="1"/>
    <col min="10770" max="11008" width="11.42578125" style="33"/>
    <col min="11009" max="11009" width="18.85546875" style="33" customWidth="1"/>
    <col min="11010" max="11010" width="7" style="33" bestFit="1" customWidth="1"/>
    <col min="11011" max="11011" width="8.28515625" style="33" customWidth="1"/>
    <col min="11012" max="11012" width="7.5703125" style="33" customWidth="1"/>
    <col min="11013" max="11013" width="7.28515625" style="33" bestFit="1" customWidth="1"/>
    <col min="11014" max="11014" width="7.42578125" style="33" customWidth="1"/>
    <col min="11015" max="11021" width="7.5703125" style="33" customWidth="1"/>
    <col min="11022" max="11022" width="8.42578125" style="33" customWidth="1"/>
    <col min="11023" max="11023" width="8.7109375" style="33" bestFit="1" customWidth="1"/>
    <col min="11024" max="11024" width="8.42578125" style="33" bestFit="1" customWidth="1"/>
    <col min="11025" max="11025" width="8.5703125" style="33" customWidth="1"/>
    <col min="11026" max="11264" width="11.42578125" style="33"/>
    <col min="11265" max="11265" width="18.85546875" style="33" customWidth="1"/>
    <col min="11266" max="11266" width="7" style="33" bestFit="1" customWidth="1"/>
    <col min="11267" max="11267" width="8.28515625" style="33" customWidth="1"/>
    <col min="11268" max="11268" width="7.5703125" style="33" customWidth="1"/>
    <col min="11269" max="11269" width="7.28515625" style="33" bestFit="1" customWidth="1"/>
    <col min="11270" max="11270" width="7.42578125" style="33" customWidth="1"/>
    <col min="11271" max="11277" width="7.5703125" style="33" customWidth="1"/>
    <col min="11278" max="11278" width="8.42578125" style="33" customWidth="1"/>
    <col min="11279" max="11279" width="8.7109375" style="33" bestFit="1" customWidth="1"/>
    <col min="11280" max="11280" width="8.42578125" style="33" bestFit="1" customWidth="1"/>
    <col min="11281" max="11281" width="8.5703125" style="33" customWidth="1"/>
    <col min="11282" max="11520" width="11.42578125" style="33"/>
    <col min="11521" max="11521" width="18.85546875" style="33" customWidth="1"/>
    <col min="11522" max="11522" width="7" style="33" bestFit="1" customWidth="1"/>
    <col min="11523" max="11523" width="8.28515625" style="33" customWidth="1"/>
    <col min="11524" max="11524" width="7.5703125" style="33" customWidth="1"/>
    <col min="11525" max="11525" width="7.28515625" style="33" bestFit="1" customWidth="1"/>
    <col min="11526" max="11526" width="7.42578125" style="33" customWidth="1"/>
    <col min="11527" max="11533" width="7.5703125" style="33" customWidth="1"/>
    <col min="11534" max="11534" width="8.42578125" style="33" customWidth="1"/>
    <col min="11535" max="11535" width="8.7109375" style="33" bestFit="1" customWidth="1"/>
    <col min="11536" max="11536" width="8.42578125" style="33" bestFit="1" customWidth="1"/>
    <col min="11537" max="11537" width="8.5703125" style="33" customWidth="1"/>
    <col min="11538" max="11776" width="11.42578125" style="33"/>
    <col min="11777" max="11777" width="18.85546875" style="33" customWidth="1"/>
    <col min="11778" max="11778" width="7" style="33" bestFit="1" customWidth="1"/>
    <col min="11779" max="11779" width="8.28515625" style="33" customWidth="1"/>
    <col min="11780" max="11780" width="7.5703125" style="33" customWidth="1"/>
    <col min="11781" max="11781" width="7.28515625" style="33" bestFit="1" customWidth="1"/>
    <col min="11782" max="11782" width="7.42578125" style="33" customWidth="1"/>
    <col min="11783" max="11789" width="7.5703125" style="33" customWidth="1"/>
    <col min="11790" max="11790" width="8.42578125" style="33" customWidth="1"/>
    <col min="11791" max="11791" width="8.7109375" style="33" bestFit="1" customWidth="1"/>
    <col min="11792" max="11792" width="8.42578125" style="33" bestFit="1" customWidth="1"/>
    <col min="11793" max="11793" width="8.5703125" style="33" customWidth="1"/>
    <col min="11794" max="12032" width="11.42578125" style="33"/>
    <col min="12033" max="12033" width="18.85546875" style="33" customWidth="1"/>
    <col min="12034" max="12034" width="7" style="33" bestFit="1" customWidth="1"/>
    <col min="12035" max="12035" width="8.28515625" style="33" customWidth="1"/>
    <col min="12036" max="12036" width="7.5703125" style="33" customWidth="1"/>
    <col min="12037" max="12037" width="7.28515625" style="33" bestFit="1" customWidth="1"/>
    <col min="12038" max="12038" width="7.42578125" style="33" customWidth="1"/>
    <col min="12039" max="12045" width="7.5703125" style="33" customWidth="1"/>
    <col min="12046" max="12046" width="8.42578125" style="33" customWidth="1"/>
    <col min="12047" max="12047" width="8.7109375" style="33" bestFit="1" customWidth="1"/>
    <col min="12048" max="12048" width="8.42578125" style="33" bestFit="1" customWidth="1"/>
    <col min="12049" max="12049" width="8.5703125" style="33" customWidth="1"/>
    <col min="12050" max="12288" width="11.42578125" style="33"/>
    <col min="12289" max="12289" width="18.85546875" style="33" customWidth="1"/>
    <col min="12290" max="12290" width="7" style="33" bestFit="1" customWidth="1"/>
    <col min="12291" max="12291" width="8.28515625" style="33" customWidth="1"/>
    <col min="12292" max="12292" width="7.5703125" style="33" customWidth="1"/>
    <col min="12293" max="12293" width="7.28515625" style="33" bestFit="1" customWidth="1"/>
    <col min="12294" max="12294" width="7.42578125" style="33" customWidth="1"/>
    <col min="12295" max="12301" width="7.5703125" style="33" customWidth="1"/>
    <col min="12302" max="12302" width="8.42578125" style="33" customWidth="1"/>
    <col min="12303" max="12303" width="8.7109375" style="33" bestFit="1" customWidth="1"/>
    <col min="12304" max="12304" width="8.42578125" style="33" bestFit="1" customWidth="1"/>
    <col min="12305" max="12305" width="8.5703125" style="33" customWidth="1"/>
    <col min="12306" max="12544" width="11.42578125" style="33"/>
    <col min="12545" max="12545" width="18.85546875" style="33" customWidth="1"/>
    <col min="12546" max="12546" width="7" style="33" bestFit="1" customWidth="1"/>
    <col min="12547" max="12547" width="8.28515625" style="33" customWidth="1"/>
    <col min="12548" max="12548" width="7.5703125" style="33" customWidth="1"/>
    <col min="12549" max="12549" width="7.28515625" style="33" bestFit="1" customWidth="1"/>
    <col min="12550" max="12550" width="7.42578125" style="33" customWidth="1"/>
    <col min="12551" max="12557" width="7.5703125" style="33" customWidth="1"/>
    <col min="12558" max="12558" width="8.42578125" style="33" customWidth="1"/>
    <col min="12559" max="12559" width="8.7109375" style="33" bestFit="1" customWidth="1"/>
    <col min="12560" max="12560" width="8.42578125" style="33" bestFit="1" customWidth="1"/>
    <col min="12561" max="12561" width="8.5703125" style="33" customWidth="1"/>
    <col min="12562" max="12800" width="11.42578125" style="33"/>
    <col min="12801" max="12801" width="18.85546875" style="33" customWidth="1"/>
    <col min="12802" max="12802" width="7" style="33" bestFit="1" customWidth="1"/>
    <col min="12803" max="12803" width="8.28515625" style="33" customWidth="1"/>
    <col min="12804" max="12804" width="7.5703125" style="33" customWidth="1"/>
    <col min="12805" max="12805" width="7.28515625" style="33" bestFit="1" customWidth="1"/>
    <col min="12806" max="12806" width="7.42578125" style="33" customWidth="1"/>
    <col min="12807" max="12813" width="7.5703125" style="33" customWidth="1"/>
    <col min="12814" max="12814" width="8.42578125" style="33" customWidth="1"/>
    <col min="12815" max="12815" width="8.7109375" style="33" bestFit="1" customWidth="1"/>
    <col min="12816" max="12816" width="8.42578125" style="33" bestFit="1" customWidth="1"/>
    <col min="12817" max="12817" width="8.5703125" style="33" customWidth="1"/>
    <col min="12818" max="13056" width="11.42578125" style="33"/>
    <col min="13057" max="13057" width="18.85546875" style="33" customWidth="1"/>
    <col min="13058" max="13058" width="7" style="33" bestFit="1" customWidth="1"/>
    <col min="13059" max="13059" width="8.28515625" style="33" customWidth="1"/>
    <col min="13060" max="13060" width="7.5703125" style="33" customWidth="1"/>
    <col min="13061" max="13061" width="7.28515625" style="33" bestFit="1" customWidth="1"/>
    <col min="13062" max="13062" width="7.42578125" style="33" customWidth="1"/>
    <col min="13063" max="13069" width="7.5703125" style="33" customWidth="1"/>
    <col min="13070" max="13070" width="8.42578125" style="33" customWidth="1"/>
    <col min="13071" max="13071" width="8.7109375" style="33" bestFit="1" customWidth="1"/>
    <col min="13072" max="13072" width="8.42578125" style="33" bestFit="1" customWidth="1"/>
    <col min="13073" max="13073" width="8.5703125" style="33" customWidth="1"/>
    <col min="13074" max="13312" width="11.42578125" style="33"/>
    <col min="13313" max="13313" width="18.85546875" style="33" customWidth="1"/>
    <col min="13314" max="13314" width="7" style="33" bestFit="1" customWidth="1"/>
    <col min="13315" max="13315" width="8.28515625" style="33" customWidth="1"/>
    <col min="13316" max="13316" width="7.5703125" style="33" customWidth="1"/>
    <col min="13317" max="13317" width="7.28515625" style="33" bestFit="1" customWidth="1"/>
    <col min="13318" max="13318" width="7.42578125" style="33" customWidth="1"/>
    <col min="13319" max="13325" width="7.5703125" style="33" customWidth="1"/>
    <col min="13326" max="13326" width="8.42578125" style="33" customWidth="1"/>
    <col min="13327" max="13327" width="8.7109375" style="33" bestFit="1" customWidth="1"/>
    <col min="13328" max="13328" width="8.42578125" style="33" bestFit="1" customWidth="1"/>
    <col min="13329" max="13329" width="8.5703125" style="33" customWidth="1"/>
    <col min="13330" max="13568" width="11.42578125" style="33"/>
    <col min="13569" max="13569" width="18.85546875" style="33" customWidth="1"/>
    <col min="13570" max="13570" width="7" style="33" bestFit="1" customWidth="1"/>
    <col min="13571" max="13571" width="8.28515625" style="33" customWidth="1"/>
    <col min="13572" max="13572" width="7.5703125" style="33" customWidth="1"/>
    <col min="13573" max="13573" width="7.28515625" style="33" bestFit="1" customWidth="1"/>
    <col min="13574" max="13574" width="7.42578125" style="33" customWidth="1"/>
    <col min="13575" max="13581" width="7.5703125" style="33" customWidth="1"/>
    <col min="13582" max="13582" width="8.42578125" style="33" customWidth="1"/>
    <col min="13583" max="13583" width="8.7109375" style="33" bestFit="1" customWidth="1"/>
    <col min="13584" max="13584" width="8.42578125" style="33" bestFit="1" customWidth="1"/>
    <col min="13585" max="13585" width="8.5703125" style="33" customWidth="1"/>
    <col min="13586" max="13824" width="11.42578125" style="33"/>
    <col min="13825" max="13825" width="18.85546875" style="33" customWidth="1"/>
    <col min="13826" max="13826" width="7" style="33" bestFit="1" customWidth="1"/>
    <col min="13827" max="13827" width="8.28515625" style="33" customWidth="1"/>
    <col min="13828" max="13828" width="7.5703125" style="33" customWidth="1"/>
    <col min="13829" max="13829" width="7.28515625" style="33" bestFit="1" customWidth="1"/>
    <col min="13830" max="13830" width="7.42578125" style="33" customWidth="1"/>
    <col min="13831" max="13837" width="7.5703125" style="33" customWidth="1"/>
    <col min="13838" max="13838" width="8.42578125" style="33" customWidth="1"/>
    <col min="13839" max="13839" width="8.7109375" style="33" bestFit="1" customWidth="1"/>
    <col min="13840" max="13840" width="8.42578125" style="33" bestFit="1" customWidth="1"/>
    <col min="13841" max="13841" width="8.5703125" style="33" customWidth="1"/>
    <col min="13842" max="14080" width="11.42578125" style="33"/>
    <col min="14081" max="14081" width="18.85546875" style="33" customWidth="1"/>
    <col min="14082" max="14082" width="7" style="33" bestFit="1" customWidth="1"/>
    <col min="14083" max="14083" width="8.28515625" style="33" customWidth="1"/>
    <col min="14084" max="14084" width="7.5703125" style="33" customWidth="1"/>
    <col min="14085" max="14085" width="7.28515625" style="33" bestFit="1" customWidth="1"/>
    <col min="14086" max="14086" width="7.42578125" style="33" customWidth="1"/>
    <col min="14087" max="14093" width="7.5703125" style="33" customWidth="1"/>
    <col min="14094" max="14094" width="8.42578125" style="33" customWidth="1"/>
    <col min="14095" max="14095" width="8.7109375" style="33" bestFit="1" customWidth="1"/>
    <col min="14096" max="14096" width="8.42578125" style="33" bestFit="1" customWidth="1"/>
    <col min="14097" max="14097" width="8.5703125" style="33" customWidth="1"/>
    <col min="14098" max="14336" width="11.42578125" style="33"/>
    <col min="14337" max="14337" width="18.85546875" style="33" customWidth="1"/>
    <col min="14338" max="14338" width="7" style="33" bestFit="1" customWidth="1"/>
    <col min="14339" max="14339" width="8.28515625" style="33" customWidth="1"/>
    <col min="14340" max="14340" width="7.5703125" style="33" customWidth="1"/>
    <col min="14341" max="14341" width="7.28515625" style="33" bestFit="1" customWidth="1"/>
    <col min="14342" max="14342" width="7.42578125" style="33" customWidth="1"/>
    <col min="14343" max="14349" width="7.5703125" style="33" customWidth="1"/>
    <col min="14350" max="14350" width="8.42578125" style="33" customWidth="1"/>
    <col min="14351" max="14351" width="8.7109375" style="33" bestFit="1" customWidth="1"/>
    <col min="14352" max="14352" width="8.42578125" style="33" bestFit="1" customWidth="1"/>
    <col min="14353" max="14353" width="8.5703125" style="33" customWidth="1"/>
    <col min="14354" max="14592" width="11.42578125" style="33"/>
    <col min="14593" max="14593" width="18.85546875" style="33" customWidth="1"/>
    <col min="14594" max="14594" width="7" style="33" bestFit="1" customWidth="1"/>
    <col min="14595" max="14595" width="8.28515625" style="33" customWidth="1"/>
    <col min="14596" max="14596" width="7.5703125" style="33" customWidth="1"/>
    <col min="14597" max="14597" width="7.28515625" style="33" bestFit="1" customWidth="1"/>
    <col min="14598" max="14598" width="7.42578125" style="33" customWidth="1"/>
    <col min="14599" max="14605" width="7.5703125" style="33" customWidth="1"/>
    <col min="14606" max="14606" width="8.42578125" style="33" customWidth="1"/>
    <col min="14607" max="14607" width="8.7109375" style="33" bestFit="1" customWidth="1"/>
    <col min="14608" max="14608" width="8.42578125" style="33" bestFit="1" customWidth="1"/>
    <col min="14609" max="14609" width="8.5703125" style="33" customWidth="1"/>
    <col min="14610" max="14848" width="11.42578125" style="33"/>
    <col min="14849" max="14849" width="18.85546875" style="33" customWidth="1"/>
    <col min="14850" max="14850" width="7" style="33" bestFit="1" customWidth="1"/>
    <col min="14851" max="14851" width="8.28515625" style="33" customWidth="1"/>
    <col min="14852" max="14852" width="7.5703125" style="33" customWidth="1"/>
    <col min="14853" max="14853" width="7.28515625" style="33" bestFit="1" customWidth="1"/>
    <col min="14854" max="14854" width="7.42578125" style="33" customWidth="1"/>
    <col min="14855" max="14861" width="7.5703125" style="33" customWidth="1"/>
    <col min="14862" max="14862" width="8.42578125" style="33" customWidth="1"/>
    <col min="14863" max="14863" width="8.7109375" style="33" bestFit="1" customWidth="1"/>
    <col min="14864" max="14864" width="8.42578125" style="33" bestFit="1" customWidth="1"/>
    <col min="14865" max="14865" width="8.5703125" style="33" customWidth="1"/>
    <col min="14866" max="15104" width="11.42578125" style="33"/>
    <col min="15105" max="15105" width="18.85546875" style="33" customWidth="1"/>
    <col min="15106" max="15106" width="7" style="33" bestFit="1" customWidth="1"/>
    <col min="15107" max="15107" width="8.28515625" style="33" customWidth="1"/>
    <col min="15108" max="15108" width="7.5703125" style="33" customWidth="1"/>
    <col min="15109" max="15109" width="7.28515625" style="33" bestFit="1" customWidth="1"/>
    <col min="15110" max="15110" width="7.42578125" style="33" customWidth="1"/>
    <col min="15111" max="15117" width="7.5703125" style="33" customWidth="1"/>
    <col min="15118" max="15118" width="8.42578125" style="33" customWidth="1"/>
    <col min="15119" max="15119" width="8.7109375" style="33" bestFit="1" customWidth="1"/>
    <col min="15120" max="15120" width="8.42578125" style="33" bestFit="1" customWidth="1"/>
    <col min="15121" max="15121" width="8.5703125" style="33" customWidth="1"/>
    <col min="15122" max="15360" width="11.42578125" style="33"/>
    <col min="15361" max="15361" width="18.85546875" style="33" customWidth="1"/>
    <col min="15362" max="15362" width="7" style="33" bestFit="1" customWidth="1"/>
    <col min="15363" max="15363" width="8.28515625" style="33" customWidth="1"/>
    <col min="15364" max="15364" width="7.5703125" style="33" customWidth="1"/>
    <col min="15365" max="15365" width="7.28515625" style="33" bestFit="1" customWidth="1"/>
    <col min="15366" max="15366" width="7.42578125" style="33" customWidth="1"/>
    <col min="15367" max="15373" width="7.5703125" style="33" customWidth="1"/>
    <col min="15374" max="15374" width="8.42578125" style="33" customWidth="1"/>
    <col min="15375" max="15375" width="8.7109375" style="33" bestFit="1" customWidth="1"/>
    <col min="15376" max="15376" width="8.42578125" style="33" bestFit="1" customWidth="1"/>
    <col min="15377" max="15377" width="8.5703125" style="33" customWidth="1"/>
    <col min="15378" max="15616" width="11.42578125" style="33"/>
    <col min="15617" max="15617" width="18.85546875" style="33" customWidth="1"/>
    <col min="15618" max="15618" width="7" style="33" bestFit="1" customWidth="1"/>
    <col min="15619" max="15619" width="8.28515625" style="33" customWidth="1"/>
    <col min="15620" max="15620" width="7.5703125" style="33" customWidth="1"/>
    <col min="15621" max="15621" width="7.28515625" style="33" bestFit="1" customWidth="1"/>
    <col min="15622" max="15622" width="7.42578125" style="33" customWidth="1"/>
    <col min="15623" max="15629" width="7.5703125" style="33" customWidth="1"/>
    <col min="15630" max="15630" width="8.42578125" style="33" customWidth="1"/>
    <col min="15631" max="15631" width="8.7109375" style="33" bestFit="1" customWidth="1"/>
    <col min="15632" max="15632" width="8.42578125" style="33" bestFit="1" customWidth="1"/>
    <col min="15633" max="15633" width="8.5703125" style="33" customWidth="1"/>
    <col min="15634" max="15872" width="11.42578125" style="33"/>
    <col min="15873" max="15873" width="18.85546875" style="33" customWidth="1"/>
    <col min="15874" max="15874" width="7" style="33" bestFit="1" customWidth="1"/>
    <col min="15875" max="15875" width="8.28515625" style="33" customWidth="1"/>
    <col min="15876" max="15876" width="7.5703125" style="33" customWidth="1"/>
    <col min="15877" max="15877" width="7.28515625" style="33" bestFit="1" customWidth="1"/>
    <col min="15878" max="15878" width="7.42578125" style="33" customWidth="1"/>
    <col min="15879" max="15885" width="7.5703125" style="33" customWidth="1"/>
    <col min="15886" max="15886" width="8.42578125" style="33" customWidth="1"/>
    <col min="15887" max="15887" width="8.7109375" style="33" bestFit="1" customWidth="1"/>
    <col min="15888" max="15888" width="8.42578125" style="33" bestFit="1" customWidth="1"/>
    <col min="15889" max="15889" width="8.5703125" style="33" customWidth="1"/>
    <col min="15890" max="16128" width="11.42578125" style="33"/>
    <col min="16129" max="16129" width="18.85546875" style="33" customWidth="1"/>
    <col min="16130" max="16130" width="7" style="33" bestFit="1" customWidth="1"/>
    <col min="16131" max="16131" width="8.28515625" style="33" customWidth="1"/>
    <col min="16132" max="16132" width="7.5703125" style="33" customWidth="1"/>
    <col min="16133" max="16133" width="7.28515625" style="33" bestFit="1" customWidth="1"/>
    <col min="16134" max="16134" width="7.42578125" style="33" customWidth="1"/>
    <col min="16135" max="16141" width="7.5703125" style="33" customWidth="1"/>
    <col min="16142" max="16142" width="8.42578125" style="33" customWidth="1"/>
    <col min="16143" max="16143" width="8.7109375" style="33" bestFit="1" customWidth="1"/>
    <col min="16144" max="16144" width="8.42578125" style="33" bestFit="1" customWidth="1"/>
    <col min="16145" max="16145" width="8.5703125" style="33" customWidth="1"/>
    <col min="16146" max="16384" width="11.42578125" style="33"/>
  </cols>
  <sheetData>
    <row r="1" spans="1:23" x14ac:dyDescent="0.2">
      <c r="A1" s="33" t="s">
        <v>39</v>
      </c>
      <c r="L1" s="33"/>
      <c r="M1" s="34"/>
    </row>
    <row r="2" spans="1:23" x14ac:dyDescent="0.2">
      <c r="A2" s="48"/>
      <c r="B2" s="48"/>
      <c r="C2" s="48"/>
      <c r="D2" s="48"/>
      <c r="E2" s="48"/>
      <c r="F2" s="48"/>
      <c r="G2" s="49"/>
      <c r="H2" s="50"/>
      <c r="I2" s="50"/>
      <c r="J2" s="50"/>
      <c r="K2" s="50"/>
      <c r="L2" s="51"/>
      <c r="M2" s="49"/>
      <c r="N2" s="49"/>
      <c r="O2" s="49"/>
      <c r="P2" s="49"/>
      <c r="Q2" s="49"/>
      <c r="R2" s="49"/>
      <c r="S2" s="52"/>
      <c r="T2" s="52"/>
      <c r="U2" s="49"/>
      <c r="V2" s="49"/>
      <c r="W2" s="132" t="s">
        <v>40</v>
      </c>
    </row>
    <row r="3" spans="1:23" x14ac:dyDescent="0.2">
      <c r="A3" s="53"/>
      <c r="B3" s="129">
        <v>1999</v>
      </c>
      <c r="C3" s="129">
        <v>2000</v>
      </c>
      <c r="D3" s="129">
        <v>2001</v>
      </c>
      <c r="E3" s="129">
        <v>2002</v>
      </c>
      <c r="F3" s="129">
        <v>2003</v>
      </c>
      <c r="G3" s="129">
        <v>2004</v>
      </c>
      <c r="H3" s="129">
        <v>2005</v>
      </c>
      <c r="I3" s="129">
        <v>2006</v>
      </c>
      <c r="J3" s="129">
        <v>2007</v>
      </c>
      <c r="K3" s="129">
        <v>2008</v>
      </c>
      <c r="L3" s="129">
        <v>2009</v>
      </c>
      <c r="M3" s="129">
        <v>2010</v>
      </c>
      <c r="N3" s="129">
        <v>2011</v>
      </c>
      <c r="O3" s="130">
        <v>2012</v>
      </c>
      <c r="P3" s="129">
        <v>2013</v>
      </c>
      <c r="Q3" s="129">
        <v>2014</v>
      </c>
      <c r="R3" s="129">
        <v>2015</v>
      </c>
      <c r="S3" s="129">
        <v>2016</v>
      </c>
      <c r="T3" s="129">
        <v>2017</v>
      </c>
      <c r="U3" s="129">
        <v>2018</v>
      </c>
      <c r="V3" s="129">
        <v>2019</v>
      </c>
      <c r="W3" s="129">
        <v>2020</v>
      </c>
    </row>
    <row r="4" spans="1:23" x14ac:dyDescent="0.2">
      <c r="A4" s="131" t="s">
        <v>14</v>
      </c>
      <c r="B4" s="54">
        <v>111825</v>
      </c>
      <c r="C4" s="54">
        <v>120159</v>
      </c>
      <c r="D4" s="54">
        <v>116769</v>
      </c>
      <c r="E4" s="54">
        <v>153163</v>
      </c>
      <c r="F4" s="54">
        <v>155906</v>
      </c>
      <c r="G4" s="54">
        <v>155579</v>
      </c>
      <c r="H4" s="54">
        <v>155853</v>
      </c>
      <c r="I4" s="54">
        <v>156733</v>
      </c>
      <c r="J4" s="54">
        <v>157674.35420496142</v>
      </c>
      <c r="K4" s="54">
        <v>161425.90800280822</v>
      </c>
      <c r="L4" s="54">
        <v>161773.29221859199</v>
      </c>
      <c r="M4" s="54">
        <v>154131.25483276838</v>
      </c>
      <c r="N4" s="54">
        <v>152016.33403125644</v>
      </c>
      <c r="O4" s="55">
        <v>157393</v>
      </c>
      <c r="P4" s="54">
        <v>157958.95627365369</v>
      </c>
      <c r="Q4" s="54">
        <v>159811.01793865848</v>
      </c>
      <c r="R4" s="54">
        <v>158528</v>
      </c>
      <c r="S4" s="54">
        <v>157200.28777642525</v>
      </c>
      <c r="T4" s="54">
        <v>157260.53688287799</v>
      </c>
      <c r="U4" s="54">
        <v>155628.25169999999</v>
      </c>
      <c r="V4" s="54">
        <v>153776.34220340333</v>
      </c>
      <c r="W4" s="54">
        <v>152589.64788194172</v>
      </c>
    </row>
    <row r="5" spans="1:23" x14ac:dyDescent="0.2">
      <c r="A5" s="131" t="s">
        <v>15</v>
      </c>
      <c r="B5" s="54">
        <v>3185</v>
      </c>
      <c r="C5" s="54">
        <v>6185</v>
      </c>
      <c r="D5" s="54">
        <v>5329</v>
      </c>
      <c r="E5" s="54">
        <v>9694</v>
      </c>
      <c r="F5" s="54">
        <v>9662</v>
      </c>
      <c r="G5" s="54">
        <v>9921</v>
      </c>
      <c r="H5" s="54">
        <v>10220</v>
      </c>
      <c r="I5" s="54">
        <v>10510</v>
      </c>
      <c r="J5" s="54">
        <v>9578.741073239773</v>
      </c>
      <c r="K5" s="54">
        <v>9836.1361170095897</v>
      </c>
      <c r="L5" s="54">
        <v>9695.6512338049506</v>
      </c>
      <c r="M5" s="54">
        <v>9820.655719330076</v>
      </c>
      <c r="N5" s="54">
        <v>10124.050584163993</v>
      </c>
      <c r="O5" s="55">
        <v>10112</v>
      </c>
      <c r="P5" s="54">
        <v>10082.576805618135</v>
      </c>
      <c r="Q5" s="54">
        <v>10093.070952863949</v>
      </c>
      <c r="R5" s="54">
        <v>10076</v>
      </c>
      <c r="S5" s="54">
        <v>9850.6479016162266</v>
      </c>
      <c r="T5" s="54">
        <v>9617.5903628938722</v>
      </c>
      <c r="U5" s="54">
        <v>9737.6180000000004</v>
      </c>
      <c r="V5" s="54">
        <v>9640.3707754045663</v>
      </c>
      <c r="W5" s="54">
        <v>9679.373154105102</v>
      </c>
    </row>
    <row r="6" spans="1:23" x14ac:dyDescent="0.2">
      <c r="A6" s="131" t="s">
        <v>16</v>
      </c>
      <c r="B6" s="54">
        <v>4000</v>
      </c>
      <c r="C6" s="54">
        <v>4669</v>
      </c>
      <c r="D6" s="54">
        <v>3600</v>
      </c>
      <c r="E6" s="54">
        <v>6785</v>
      </c>
      <c r="F6" s="54">
        <v>7326</v>
      </c>
      <c r="G6" s="54">
        <v>7250</v>
      </c>
      <c r="H6" s="54">
        <v>7107</v>
      </c>
      <c r="I6" s="54">
        <v>8344</v>
      </c>
      <c r="J6" s="54">
        <v>9978.9832972559743</v>
      </c>
      <c r="K6" s="54">
        <v>9993.9534653869869</v>
      </c>
      <c r="L6" s="54">
        <v>10028.026158346816</v>
      </c>
      <c r="M6" s="54">
        <v>11197.793844278416</v>
      </c>
      <c r="N6" s="54">
        <v>10442.633254060358</v>
      </c>
      <c r="O6" s="55">
        <v>7273</v>
      </c>
      <c r="P6" s="54">
        <v>6762.1667424890329</v>
      </c>
      <c r="Q6" s="54">
        <v>6645.7299177333261</v>
      </c>
      <c r="R6" s="54">
        <v>7311</v>
      </c>
      <c r="S6" s="54">
        <v>7161.3648554608499</v>
      </c>
      <c r="T6" s="54">
        <v>6957.132041709765</v>
      </c>
      <c r="U6" s="54">
        <v>7300.0601999999999</v>
      </c>
      <c r="V6" s="54">
        <v>6583.6427639300682</v>
      </c>
      <c r="W6" s="54">
        <v>6089.1097238232996</v>
      </c>
    </row>
    <row r="7" spans="1:23" x14ac:dyDescent="0.2">
      <c r="A7" s="131" t="s">
        <v>41</v>
      </c>
      <c r="B7" s="54">
        <f t="shared" ref="B7:I7" si="0">SUM(B4:B6)</f>
        <v>119010</v>
      </c>
      <c r="C7" s="54">
        <f t="shared" si="0"/>
        <v>131013</v>
      </c>
      <c r="D7" s="54">
        <f t="shared" si="0"/>
        <v>125698</v>
      </c>
      <c r="E7" s="54">
        <f t="shared" si="0"/>
        <v>169642</v>
      </c>
      <c r="F7" s="54">
        <f t="shared" si="0"/>
        <v>172894</v>
      </c>
      <c r="G7" s="54">
        <f t="shared" si="0"/>
        <v>172750</v>
      </c>
      <c r="H7" s="54">
        <f t="shared" si="0"/>
        <v>173180</v>
      </c>
      <c r="I7" s="54">
        <f t="shared" si="0"/>
        <v>175587</v>
      </c>
      <c r="J7" s="54">
        <v>177232.07857545716</v>
      </c>
      <c r="K7" s="54">
        <v>181255.99758520481</v>
      </c>
      <c r="L7" s="54">
        <v>181496.96961074378</v>
      </c>
      <c r="M7" s="54">
        <v>175149.70439637685</v>
      </c>
      <c r="N7" s="54">
        <f>SUM(N4:N6)</f>
        <v>172583.01786948077</v>
      </c>
      <c r="O7" s="55">
        <v>174778</v>
      </c>
      <c r="P7" s="54">
        <f>SUM(P4:P6)</f>
        <v>174803.69982176085</v>
      </c>
      <c r="Q7" s="54">
        <v>176549.81880925575</v>
      </c>
      <c r="R7" s="54">
        <v>175915</v>
      </c>
      <c r="S7" s="54">
        <v>174212.30053350233</v>
      </c>
      <c r="T7" s="54">
        <v>173835.25928748166</v>
      </c>
      <c r="U7" s="54">
        <v>172665.92980000001</v>
      </c>
      <c r="V7" s="54">
        <v>170000.35574273797</v>
      </c>
      <c r="W7" s="54">
        <v>168358.13075987011</v>
      </c>
    </row>
    <row r="8" spans="1:23" x14ac:dyDescent="0.2">
      <c r="A8" s="131" t="s">
        <v>42</v>
      </c>
      <c r="B8" s="54">
        <v>125500</v>
      </c>
      <c r="C8" s="54">
        <v>81119</v>
      </c>
      <c r="D8" s="54">
        <v>105785</v>
      </c>
      <c r="E8" s="54">
        <v>106014</v>
      </c>
      <c r="F8" s="54">
        <v>103458</v>
      </c>
      <c r="G8" s="54">
        <v>102470</v>
      </c>
      <c r="H8" s="54">
        <v>103294</v>
      </c>
      <c r="I8" s="54">
        <v>100891</v>
      </c>
      <c r="J8" s="54">
        <v>93656.362078142964</v>
      </c>
      <c r="K8" s="54">
        <v>92152.04877179701</v>
      </c>
      <c r="L8" s="54">
        <v>92090.268608614555</v>
      </c>
      <c r="M8" s="54">
        <v>97156.888668007756</v>
      </c>
      <c r="N8" s="55">
        <v>98402.872730123287</v>
      </c>
      <c r="O8" s="55">
        <v>96358</v>
      </c>
      <c r="P8" s="55">
        <v>97260.824701352074</v>
      </c>
      <c r="Q8" s="55">
        <v>96294.728532509936</v>
      </c>
      <c r="R8" s="55">
        <v>96378</v>
      </c>
      <c r="S8" s="55">
        <v>96930.789508438596</v>
      </c>
      <c r="T8" s="55">
        <v>98046.125905372814</v>
      </c>
      <c r="U8" s="55">
        <v>98142.900000000009</v>
      </c>
      <c r="V8" s="55">
        <v>99684.233507701618</v>
      </c>
      <c r="W8" s="55">
        <v>99883.616994594064</v>
      </c>
    </row>
    <row r="9" spans="1:23" x14ac:dyDescent="0.2">
      <c r="A9" s="48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</row>
    <row r="10" spans="1:23" x14ac:dyDescent="0.2">
      <c r="A10" s="48"/>
      <c r="B10" s="48"/>
      <c r="C10" s="48"/>
      <c r="D10" s="48"/>
      <c r="E10" s="48"/>
      <c r="F10" s="48"/>
      <c r="G10" s="49"/>
      <c r="H10" s="50"/>
      <c r="I10" s="50"/>
      <c r="J10" s="50"/>
      <c r="K10" s="50"/>
      <c r="L10" s="51"/>
      <c r="M10" s="49"/>
      <c r="N10" s="49"/>
      <c r="O10" s="49"/>
      <c r="P10" s="49"/>
      <c r="Q10" s="49"/>
      <c r="R10" s="49"/>
      <c r="S10" s="50"/>
      <c r="T10" s="50"/>
      <c r="U10" s="50"/>
      <c r="V10" s="49"/>
      <c r="W10" s="133" t="s">
        <v>43</v>
      </c>
    </row>
    <row r="11" spans="1:23" x14ac:dyDescent="0.2">
      <c r="A11" s="53"/>
      <c r="B11" s="129">
        <v>1999</v>
      </c>
      <c r="C11" s="129">
        <v>2000</v>
      </c>
      <c r="D11" s="129">
        <v>2001</v>
      </c>
      <c r="E11" s="129">
        <v>2002</v>
      </c>
      <c r="F11" s="129">
        <v>2003</v>
      </c>
      <c r="G11" s="129">
        <v>2004</v>
      </c>
      <c r="H11" s="129">
        <v>2005</v>
      </c>
      <c r="I11" s="129">
        <v>2006</v>
      </c>
      <c r="J11" s="129">
        <v>2007</v>
      </c>
      <c r="K11" s="129">
        <v>2008</v>
      </c>
      <c r="L11" s="129">
        <v>2009</v>
      </c>
      <c r="M11" s="129">
        <v>2010</v>
      </c>
      <c r="N11" s="129">
        <v>2011</v>
      </c>
      <c r="O11" s="130">
        <v>2012</v>
      </c>
      <c r="P11" s="129">
        <v>2013</v>
      </c>
      <c r="Q11" s="129">
        <v>2014</v>
      </c>
      <c r="R11" s="129">
        <v>2015</v>
      </c>
      <c r="S11" s="129">
        <v>2016</v>
      </c>
      <c r="T11" s="129">
        <v>2017</v>
      </c>
      <c r="U11" s="129">
        <v>2018</v>
      </c>
      <c r="V11" s="129">
        <v>2019</v>
      </c>
      <c r="W11" s="129">
        <v>2020</v>
      </c>
    </row>
    <row r="12" spans="1:23" x14ac:dyDescent="0.2">
      <c r="A12" s="131" t="s">
        <v>14</v>
      </c>
      <c r="B12" s="54">
        <v>153144</v>
      </c>
      <c r="C12" s="54">
        <v>114747</v>
      </c>
      <c r="D12" s="54">
        <v>160097</v>
      </c>
      <c r="E12" s="54">
        <v>148857</v>
      </c>
      <c r="F12" s="54">
        <v>147716</v>
      </c>
      <c r="G12" s="54">
        <v>153398</v>
      </c>
      <c r="H12" s="54">
        <v>153643</v>
      </c>
      <c r="I12" s="54">
        <v>155517</v>
      </c>
      <c r="J12" s="54">
        <v>148180.29374925804</v>
      </c>
      <c r="K12" s="54">
        <v>150305.77288701912</v>
      </c>
      <c r="L12" s="54">
        <v>150530.87629232911</v>
      </c>
      <c r="M12" s="54">
        <v>141732.37517562747</v>
      </c>
      <c r="N12" s="54">
        <v>137990.26902773368</v>
      </c>
      <c r="O12" s="55">
        <v>140556</v>
      </c>
      <c r="P12" s="54">
        <v>138135.91692047074</v>
      </c>
      <c r="Q12" s="54">
        <v>136476.32717565034</v>
      </c>
      <c r="R12" s="54">
        <v>135209</v>
      </c>
      <c r="S12" s="54">
        <v>135636.12182710855</v>
      </c>
      <c r="T12" s="54">
        <v>133132.14809016956</v>
      </c>
      <c r="U12" s="54">
        <v>132523.50599999999</v>
      </c>
      <c r="V12" s="54">
        <v>130887.88974076259</v>
      </c>
      <c r="W12" s="54">
        <v>131624.01087416793</v>
      </c>
    </row>
    <row r="13" spans="1:23" x14ac:dyDescent="0.2">
      <c r="A13" s="131" t="s">
        <v>15</v>
      </c>
      <c r="B13" s="54">
        <v>3131</v>
      </c>
      <c r="C13" s="54">
        <v>4960</v>
      </c>
      <c r="D13" s="54">
        <v>4027</v>
      </c>
      <c r="E13" s="54">
        <v>14276</v>
      </c>
      <c r="F13" s="54">
        <v>14229</v>
      </c>
      <c r="G13" s="54">
        <v>14477</v>
      </c>
      <c r="H13" s="54">
        <v>15373</v>
      </c>
      <c r="I13" s="54">
        <v>15560</v>
      </c>
      <c r="J13" s="54">
        <v>11487.665533869796</v>
      </c>
      <c r="K13" s="54">
        <v>11353.741775447972</v>
      </c>
      <c r="L13" s="54">
        <v>11604.221152602606</v>
      </c>
      <c r="M13" s="54">
        <v>11628.386890970289</v>
      </c>
      <c r="N13" s="54">
        <v>11794.898935334521</v>
      </c>
      <c r="O13" s="55">
        <v>12076</v>
      </c>
      <c r="P13" s="54">
        <v>12159.927009642708</v>
      </c>
      <c r="Q13" s="54">
        <v>12211.701208168475</v>
      </c>
      <c r="R13" s="54">
        <v>12261</v>
      </c>
      <c r="S13" s="54">
        <v>12228.848947654857</v>
      </c>
      <c r="T13" s="54">
        <v>12277.531013294756</v>
      </c>
      <c r="U13" s="54">
        <v>12295.072099999999</v>
      </c>
      <c r="V13" s="54">
        <v>12240.834225188722</v>
      </c>
      <c r="W13" s="54">
        <v>12295.56062719014</v>
      </c>
    </row>
    <row r="14" spans="1:23" x14ac:dyDescent="0.2">
      <c r="A14" s="131" t="s">
        <v>16</v>
      </c>
      <c r="B14" s="54">
        <v>5437</v>
      </c>
      <c r="C14" s="54">
        <v>4396</v>
      </c>
      <c r="D14" s="54">
        <v>4016</v>
      </c>
      <c r="E14" s="54">
        <v>5015</v>
      </c>
      <c r="F14" s="54">
        <v>5067</v>
      </c>
      <c r="G14" s="54">
        <v>3510</v>
      </c>
      <c r="H14" s="56">
        <v>3903</v>
      </c>
      <c r="I14" s="56">
        <v>4695</v>
      </c>
      <c r="J14" s="56">
        <v>8027.2082504402388</v>
      </c>
      <c r="K14" s="56">
        <v>7871.4235956844495</v>
      </c>
      <c r="L14" s="56">
        <v>6995.2833730915199</v>
      </c>
      <c r="M14" s="56">
        <v>6737.4877207129484</v>
      </c>
      <c r="N14" s="54">
        <v>6539.3975235360886</v>
      </c>
      <c r="O14" s="55">
        <v>5442</v>
      </c>
      <c r="P14" s="54">
        <v>5246.5801264241063</v>
      </c>
      <c r="Q14" s="54">
        <v>5112.138109875139</v>
      </c>
      <c r="R14" s="54">
        <v>5462</v>
      </c>
      <c r="S14" s="54">
        <v>4864.4535064227784</v>
      </c>
      <c r="T14" s="54">
        <v>5212.6885934162274</v>
      </c>
      <c r="U14" s="54">
        <v>6410.4802</v>
      </c>
      <c r="V14" s="54">
        <v>5099.8157902892535</v>
      </c>
      <c r="W14" s="54">
        <v>5205.8421297486402</v>
      </c>
    </row>
    <row r="15" spans="1:23" x14ac:dyDescent="0.2">
      <c r="A15" s="131" t="s">
        <v>41</v>
      </c>
      <c r="B15" s="54">
        <f t="shared" ref="B15:H15" si="1">SUM(B12:B14)</f>
        <v>161712</v>
      </c>
      <c r="C15" s="54">
        <f t="shared" si="1"/>
        <v>124103</v>
      </c>
      <c r="D15" s="54">
        <f t="shared" si="1"/>
        <v>168140</v>
      </c>
      <c r="E15" s="54">
        <f t="shared" si="1"/>
        <v>168148</v>
      </c>
      <c r="F15" s="54">
        <f t="shared" si="1"/>
        <v>167012</v>
      </c>
      <c r="G15" s="54">
        <f t="shared" si="1"/>
        <v>171385</v>
      </c>
      <c r="H15" s="54">
        <f t="shared" si="1"/>
        <v>172919</v>
      </c>
      <c r="I15" s="54">
        <f>SUM(I12:I14)</f>
        <v>175772</v>
      </c>
      <c r="J15" s="54">
        <v>167695.16753356808</v>
      </c>
      <c r="K15" s="54">
        <v>169530.93825815152</v>
      </c>
      <c r="L15" s="54">
        <v>169130.38081802323</v>
      </c>
      <c r="M15" s="54">
        <v>160098.24978731072</v>
      </c>
      <c r="N15" s="54">
        <f>SUM(N12:N14)</f>
        <v>156324.56548660429</v>
      </c>
      <c r="O15" s="55">
        <v>158074</v>
      </c>
      <c r="P15" s="54">
        <f>SUM(P12:P14)</f>
        <v>155542.42405653757</v>
      </c>
      <c r="Q15" s="54">
        <v>153800.16649369395</v>
      </c>
      <c r="R15" s="54">
        <v>152932</v>
      </c>
      <c r="S15" s="54">
        <v>152729.42428118619</v>
      </c>
      <c r="T15" s="54">
        <v>150622.36769688054</v>
      </c>
      <c r="U15" s="54">
        <v>151229.0583</v>
      </c>
      <c r="V15" s="54">
        <v>148228.53975624056</v>
      </c>
      <c r="W15" s="54">
        <v>149125.4136311067</v>
      </c>
    </row>
    <row r="16" spans="1:23" x14ac:dyDescent="0.2">
      <c r="A16" s="131" t="s">
        <v>42</v>
      </c>
      <c r="B16" s="54">
        <v>153247</v>
      </c>
      <c r="C16" s="54">
        <v>149071</v>
      </c>
      <c r="D16" s="54">
        <v>162597</v>
      </c>
      <c r="E16" s="54">
        <v>177256</v>
      </c>
      <c r="F16" s="54">
        <v>176633</v>
      </c>
      <c r="G16" s="54">
        <v>174399</v>
      </c>
      <c r="H16" s="54">
        <v>172906</v>
      </c>
      <c r="I16" s="54">
        <v>170577</v>
      </c>
      <c r="J16" s="54">
        <v>180991.30967889394</v>
      </c>
      <c r="K16" s="54">
        <v>177334.55268833708</v>
      </c>
      <c r="L16" s="54">
        <v>177307.74420342449</v>
      </c>
      <c r="M16" s="54">
        <v>186097.12333326536</v>
      </c>
      <c r="N16" s="55">
        <v>189082.18786428033</v>
      </c>
      <c r="O16" s="55">
        <v>178996</v>
      </c>
      <c r="P16" s="55">
        <v>178542.92377687813</v>
      </c>
      <c r="Q16" s="55">
        <v>180307.68678129377</v>
      </c>
      <c r="R16" s="55">
        <v>181269</v>
      </c>
      <c r="S16" s="55">
        <v>181308.63653766547</v>
      </c>
      <c r="T16" s="55">
        <v>183096.27499848086</v>
      </c>
      <c r="U16" s="55">
        <v>183464.68400000001</v>
      </c>
      <c r="V16" s="55">
        <v>183859.71604690241</v>
      </c>
      <c r="W16" s="55">
        <v>184237.42618296406</v>
      </c>
    </row>
    <row r="17" spans="1:23" x14ac:dyDescent="0.2">
      <c r="A17" s="48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49"/>
      <c r="N17" s="49"/>
      <c r="O17" s="57"/>
      <c r="P17" s="49"/>
      <c r="Q17" s="49"/>
      <c r="R17" s="49"/>
      <c r="S17" s="49"/>
      <c r="T17" s="49"/>
      <c r="U17" s="49"/>
      <c r="V17" s="49"/>
      <c r="W17" s="49"/>
    </row>
    <row r="18" spans="1:23" x14ac:dyDescent="0.2">
      <c r="A18" s="48"/>
      <c r="B18" s="48"/>
      <c r="C18" s="48"/>
      <c r="D18" s="48"/>
      <c r="E18" s="48"/>
      <c r="F18" s="48"/>
      <c r="G18" s="49"/>
      <c r="H18" s="50"/>
      <c r="I18" s="50"/>
      <c r="J18" s="50"/>
      <c r="K18" s="50"/>
      <c r="L18" s="51"/>
      <c r="M18" s="49"/>
      <c r="N18" s="49"/>
      <c r="O18" s="49"/>
      <c r="P18" s="49"/>
      <c r="Q18" s="49"/>
      <c r="R18" s="49"/>
      <c r="S18" s="50"/>
      <c r="T18" s="50"/>
      <c r="U18" s="50"/>
      <c r="V18" s="49"/>
      <c r="W18" s="133" t="s">
        <v>44</v>
      </c>
    </row>
    <row r="19" spans="1:23" x14ac:dyDescent="0.2">
      <c r="A19" s="53"/>
      <c r="B19" s="129">
        <v>1999</v>
      </c>
      <c r="C19" s="129">
        <v>2000</v>
      </c>
      <c r="D19" s="129">
        <v>2001</v>
      </c>
      <c r="E19" s="129">
        <v>2002</v>
      </c>
      <c r="F19" s="129">
        <v>2003</v>
      </c>
      <c r="G19" s="129">
        <v>2004</v>
      </c>
      <c r="H19" s="129">
        <v>2005</v>
      </c>
      <c r="I19" s="129">
        <v>2006</v>
      </c>
      <c r="J19" s="129">
        <v>2007</v>
      </c>
      <c r="K19" s="129">
        <v>2008</v>
      </c>
      <c r="L19" s="129">
        <v>2009</v>
      </c>
      <c r="M19" s="129">
        <v>2010</v>
      </c>
      <c r="N19" s="129">
        <v>2011</v>
      </c>
      <c r="O19" s="130">
        <v>2012</v>
      </c>
      <c r="P19" s="129">
        <v>2013</v>
      </c>
      <c r="Q19" s="129">
        <v>2014</v>
      </c>
      <c r="R19" s="129">
        <v>2015</v>
      </c>
      <c r="S19" s="129">
        <v>2016</v>
      </c>
      <c r="T19" s="129">
        <v>2017</v>
      </c>
      <c r="U19" s="129">
        <v>2018</v>
      </c>
      <c r="V19" s="129">
        <v>2019</v>
      </c>
      <c r="W19" s="129">
        <v>2020</v>
      </c>
    </row>
    <row r="20" spans="1:23" x14ac:dyDescent="0.2">
      <c r="A20" s="131" t="s">
        <v>14</v>
      </c>
      <c r="B20" s="54">
        <v>39972</v>
      </c>
      <c r="C20" s="54">
        <v>29546</v>
      </c>
      <c r="D20" s="54">
        <v>38329</v>
      </c>
      <c r="E20" s="54">
        <v>33916</v>
      </c>
      <c r="F20" s="54">
        <v>33490</v>
      </c>
      <c r="G20" s="54">
        <v>35126</v>
      </c>
      <c r="H20" s="54">
        <v>34392</v>
      </c>
      <c r="I20" s="54">
        <v>32579</v>
      </c>
      <c r="J20" s="54">
        <v>31121.018509697966</v>
      </c>
      <c r="K20" s="54">
        <v>30903.041603628124</v>
      </c>
      <c r="L20" s="54">
        <v>31379.860538119807</v>
      </c>
      <c r="M20" s="54">
        <v>28897.252427276002</v>
      </c>
      <c r="N20" s="54">
        <v>29790.131956591871</v>
      </c>
      <c r="O20" s="55">
        <v>29738</v>
      </c>
      <c r="P20" s="54">
        <v>30743.241366156482</v>
      </c>
      <c r="Q20" s="54">
        <v>30298.594083215132</v>
      </c>
      <c r="R20" s="54">
        <v>30548</v>
      </c>
      <c r="S20" s="54">
        <v>29442.866880045054</v>
      </c>
      <c r="T20" s="54">
        <v>29138.931439199776</v>
      </c>
      <c r="U20" s="54">
        <v>28504.555499999999</v>
      </c>
      <c r="V20" s="54">
        <v>28714.239219792442</v>
      </c>
      <c r="W20" s="54">
        <v>28230.597331946112</v>
      </c>
    </row>
    <row r="21" spans="1:23" x14ac:dyDescent="0.2">
      <c r="A21" s="131" t="s">
        <v>15</v>
      </c>
      <c r="B21" s="54">
        <v>12129</v>
      </c>
      <c r="C21" s="54">
        <v>10512</v>
      </c>
      <c r="D21" s="54">
        <v>12634</v>
      </c>
      <c r="E21" s="54">
        <v>28506</v>
      </c>
      <c r="F21" s="54">
        <v>28477</v>
      </c>
      <c r="G21" s="54">
        <v>28761</v>
      </c>
      <c r="H21" s="54">
        <v>30483</v>
      </c>
      <c r="I21" s="54">
        <v>30473</v>
      </c>
      <c r="J21" s="54">
        <v>24149.582035907104</v>
      </c>
      <c r="K21" s="54">
        <v>23521.382491612028</v>
      </c>
      <c r="L21" s="54">
        <v>23483.920465927004</v>
      </c>
      <c r="M21" s="54">
        <v>23405.240468327269</v>
      </c>
      <c r="N21" s="54">
        <v>23396.312169526493</v>
      </c>
      <c r="O21" s="55">
        <v>23863</v>
      </c>
      <c r="P21" s="54">
        <v>23807.19110378193</v>
      </c>
      <c r="Q21" s="54">
        <v>23776.593389769434</v>
      </c>
      <c r="R21" s="54">
        <v>23738</v>
      </c>
      <c r="S21" s="54">
        <v>23710.756288865377</v>
      </c>
      <c r="T21" s="54">
        <v>23722.780205801922</v>
      </c>
      <c r="U21" s="54">
        <v>23753.253799999999</v>
      </c>
      <c r="V21" s="54">
        <v>23767.322271021629</v>
      </c>
      <c r="W21" s="54">
        <v>23793.63529323096</v>
      </c>
    </row>
    <row r="22" spans="1:23" x14ac:dyDescent="0.2">
      <c r="A22" s="131" t="s">
        <v>16</v>
      </c>
      <c r="B22" s="54">
        <v>3440</v>
      </c>
      <c r="C22" s="54">
        <v>3239</v>
      </c>
      <c r="D22" s="54">
        <v>4855</v>
      </c>
      <c r="E22" s="54">
        <v>5338</v>
      </c>
      <c r="F22" s="54">
        <v>4503</v>
      </c>
      <c r="G22" s="54">
        <v>3978</v>
      </c>
      <c r="H22" s="54">
        <v>3876</v>
      </c>
      <c r="I22" s="54">
        <v>6255</v>
      </c>
      <c r="J22" s="54">
        <v>9175.2471910529384</v>
      </c>
      <c r="K22" s="54">
        <v>8793.7897335445705</v>
      </c>
      <c r="L22" s="54">
        <v>7886.8771475351732</v>
      </c>
      <c r="M22" s="56">
        <v>9166.1142345040316</v>
      </c>
      <c r="N22" s="54">
        <v>7840.0589251347246</v>
      </c>
      <c r="O22" s="55">
        <v>7755</v>
      </c>
      <c r="P22" s="54">
        <v>6184.8472622268537</v>
      </c>
      <c r="Q22" s="54">
        <v>6315.4383459864384</v>
      </c>
      <c r="R22" s="54">
        <v>6044</v>
      </c>
      <c r="S22" s="54">
        <v>7057.379809731241</v>
      </c>
      <c r="T22" s="54">
        <v>7249.7330451086937</v>
      </c>
      <c r="U22" s="54">
        <v>8450.5367000000006</v>
      </c>
      <c r="V22" s="54">
        <v>6539.5840735655238</v>
      </c>
      <c r="W22" s="54">
        <v>6560.2280260549778</v>
      </c>
    </row>
    <row r="23" spans="1:23" x14ac:dyDescent="0.2">
      <c r="A23" s="131" t="s">
        <v>41</v>
      </c>
      <c r="B23" s="54">
        <f t="shared" ref="B23:G23" si="2">SUM(B20:B22)</f>
        <v>55541</v>
      </c>
      <c r="C23" s="54">
        <f t="shared" si="2"/>
        <v>43297</v>
      </c>
      <c r="D23" s="54">
        <f t="shared" si="2"/>
        <v>55818</v>
      </c>
      <c r="E23" s="54">
        <f t="shared" si="2"/>
        <v>67760</v>
      </c>
      <c r="F23" s="54">
        <f t="shared" si="2"/>
        <v>66470</v>
      </c>
      <c r="G23" s="54">
        <f t="shared" si="2"/>
        <v>67865</v>
      </c>
      <c r="H23" s="54">
        <f>SUM(H20:H22)</f>
        <v>68751</v>
      </c>
      <c r="I23" s="54">
        <f>SUM(I20:I22)</f>
        <v>69307</v>
      </c>
      <c r="J23" s="54">
        <v>64445.847736658005</v>
      </c>
      <c r="K23" s="54">
        <v>63218.213828784719</v>
      </c>
      <c r="L23" s="54">
        <v>62750.658151581985</v>
      </c>
      <c r="M23" s="54">
        <v>61468.607130107295</v>
      </c>
      <c r="N23" s="54">
        <f>SUM(N20:N22)</f>
        <v>61026.503051253094</v>
      </c>
      <c r="O23" s="55">
        <v>62356</v>
      </c>
      <c r="P23" s="54">
        <f>SUM(P20:P22)</f>
        <v>60735.279732165269</v>
      </c>
      <c r="Q23" s="54">
        <v>60390.625818971006</v>
      </c>
      <c r="R23" s="54">
        <v>60330</v>
      </c>
      <c r="S23" s="54">
        <v>60211.002978641671</v>
      </c>
      <c r="T23" s="54">
        <v>60111.444690110395</v>
      </c>
      <c r="U23" s="54">
        <v>60708.3459</v>
      </c>
      <c r="V23" s="54">
        <v>59021.145564379593</v>
      </c>
      <c r="W23" s="54">
        <v>58584.460651232046</v>
      </c>
    </row>
    <row r="24" spans="1:23" x14ac:dyDescent="0.2">
      <c r="A24" s="131" t="s">
        <v>42</v>
      </c>
      <c r="B24" s="54">
        <v>90732</v>
      </c>
      <c r="C24" s="54">
        <v>69709</v>
      </c>
      <c r="D24" s="54">
        <v>93610</v>
      </c>
      <c r="E24" s="54">
        <v>116029</v>
      </c>
      <c r="F24" s="54">
        <v>112790</v>
      </c>
      <c r="G24" s="54">
        <v>110512</v>
      </c>
      <c r="H24" s="54">
        <v>111262</v>
      </c>
      <c r="I24" s="54">
        <v>111054</v>
      </c>
      <c r="J24" s="54">
        <v>141231.50299354363</v>
      </c>
      <c r="K24" s="54">
        <v>139036.19893548635</v>
      </c>
      <c r="L24" s="54">
        <v>139552.57950739557</v>
      </c>
      <c r="M24" s="54">
        <v>139707.69292014418</v>
      </c>
      <c r="N24" s="55">
        <v>139624.84224482422</v>
      </c>
      <c r="O24" s="55">
        <v>109585</v>
      </c>
      <c r="P24" s="55">
        <v>110004.46702273077</v>
      </c>
      <c r="Q24" s="55">
        <v>110376.64508733075</v>
      </c>
      <c r="R24" s="55">
        <v>110418</v>
      </c>
      <c r="S24" s="55">
        <v>110477.04823145646</v>
      </c>
      <c r="T24" s="55">
        <v>110603.86376230315</v>
      </c>
      <c r="U24" s="55">
        <v>110675.43179999999</v>
      </c>
      <c r="V24" s="55">
        <v>111722.6891756899</v>
      </c>
      <c r="W24" s="55">
        <v>124979.0501988108</v>
      </c>
    </row>
    <row r="25" spans="1:23" x14ac:dyDescent="0.2">
      <c r="A25" s="48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49"/>
      <c r="N25" s="49"/>
      <c r="O25" s="57"/>
      <c r="P25" s="49"/>
      <c r="Q25" s="49"/>
      <c r="R25" s="49"/>
      <c r="S25" s="49"/>
      <c r="T25" s="49"/>
      <c r="U25" s="49"/>
      <c r="V25" s="49"/>
      <c r="W25" s="49"/>
    </row>
    <row r="26" spans="1:23" x14ac:dyDescent="0.2">
      <c r="A26" s="48"/>
      <c r="B26" s="58"/>
      <c r="C26" s="58"/>
      <c r="D26" s="58"/>
      <c r="E26" s="58"/>
      <c r="F26" s="58"/>
      <c r="G26" s="59"/>
      <c r="H26" s="60"/>
      <c r="I26" s="60"/>
      <c r="J26" s="60"/>
      <c r="K26" s="60"/>
      <c r="L26" s="61"/>
      <c r="M26" s="59"/>
      <c r="N26" s="59"/>
      <c r="O26" s="59"/>
      <c r="P26" s="59"/>
      <c r="Q26" s="59"/>
      <c r="R26" s="59"/>
      <c r="S26" s="60"/>
      <c r="T26" s="60"/>
      <c r="U26" s="60"/>
      <c r="V26" s="49"/>
      <c r="W26" s="133" t="s">
        <v>45</v>
      </c>
    </row>
    <row r="27" spans="1:23" x14ac:dyDescent="0.2">
      <c r="A27" s="53"/>
      <c r="B27" s="129">
        <v>1999</v>
      </c>
      <c r="C27" s="129">
        <v>2000</v>
      </c>
      <c r="D27" s="129">
        <v>2001</v>
      </c>
      <c r="E27" s="129">
        <v>2002</v>
      </c>
      <c r="F27" s="129">
        <v>2003</v>
      </c>
      <c r="G27" s="129">
        <v>2004</v>
      </c>
      <c r="H27" s="129">
        <v>2005</v>
      </c>
      <c r="I27" s="129">
        <v>2006</v>
      </c>
      <c r="J27" s="129">
        <v>2007</v>
      </c>
      <c r="K27" s="129">
        <v>2008</v>
      </c>
      <c r="L27" s="129">
        <v>2009</v>
      </c>
      <c r="M27" s="129">
        <v>2010</v>
      </c>
      <c r="N27" s="129">
        <v>2011</v>
      </c>
      <c r="O27" s="130">
        <v>2012</v>
      </c>
      <c r="P27" s="129">
        <v>2013</v>
      </c>
      <c r="Q27" s="129">
        <v>2014</v>
      </c>
      <c r="R27" s="129">
        <v>2015</v>
      </c>
      <c r="S27" s="129">
        <v>2016</v>
      </c>
      <c r="T27" s="129">
        <v>2017</v>
      </c>
      <c r="U27" s="129">
        <v>2018</v>
      </c>
      <c r="V27" s="129">
        <v>2019</v>
      </c>
      <c r="W27" s="129">
        <v>2020</v>
      </c>
    </row>
    <row r="28" spans="1:23" x14ac:dyDescent="0.2">
      <c r="A28" s="131" t="s">
        <v>14</v>
      </c>
      <c r="B28" s="54">
        <v>66374</v>
      </c>
      <c r="C28" s="54">
        <v>30726</v>
      </c>
      <c r="D28" s="54">
        <v>49816</v>
      </c>
      <c r="E28" s="54">
        <v>41946</v>
      </c>
      <c r="F28" s="54">
        <v>41024</v>
      </c>
      <c r="G28" s="54">
        <v>41266</v>
      </c>
      <c r="H28" s="54">
        <v>38636</v>
      </c>
      <c r="I28" s="54">
        <v>37282</v>
      </c>
      <c r="J28" s="54">
        <v>38729.583180537025</v>
      </c>
      <c r="K28" s="54">
        <v>40281.067431476033</v>
      </c>
      <c r="L28" s="54">
        <v>41025.212409112784</v>
      </c>
      <c r="M28" s="54">
        <v>38829.909644934211</v>
      </c>
      <c r="N28" s="54">
        <v>36909.582883104136</v>
      </c>
      <c r="O28" s="55">
        <v>39451</v>
      </c>
      <c r="P28" s="54">
        <v>38911.8366471216</v>
      </c>
      <c r="Q28" s="54">
        <v>38921.823100359426</v>
      </c>
      <c r="R28" s="54">
        <v>37906</v>
      </c>
      <c r="S28" s="54">
        <v>37349.754241317314</v>
      </c>
      <c r="T28" s="54">
        <v>37311.386163734562</v>
      </c>
      <c r="U28" s="54">
        <v>37174.174800000001</v>
      </c>
      <c r="V28" s="54">
        <v>35507.034957267795</v>
      </c>
      <c r="W28" s="54">
        <v>35673.826763641999</v>
      </c>
    </row>
    <row r="29" spans="1:23" x14ac:dyDescent="0.2">
      <c r="A29" s="131" t="s">
        <v>15</v>
      </c>
      <c r="B29" s="54">
        <v>15395</v>
      </c>
      <c r="C29" s="54">
        <v>15542</v>
      </c>
      <c r="D29" s="54">
        <v>16544</v>
      </c>
      <c r="E29" s="54">
        <v>20873</v>
      </c>
      <c r="F29" s="54">
        <v>20810</v>
      </c>
      <c r="G29" s="54">
        <v>21135</v>
      </c>
      <c r="H29" s="54">
        <v>19821</v>
      </c>
      <c r="I29" s="54">
        <v>19773</v>
      </c>
      <c r="J29" s="54">
        <v>16400.231349451784</v>
      </c>
      <c r="K29" s="54">
        <v>15338.668333051915</v>
      </c>
      <c r="L29" s="54">
        <v>15246.670272955016</v>
      </c>
      <c r="M29" s="54">
        <v>15310.042101354869</v>
      </c>
      <c r="N29" s="54">
        <v>15256.435194052799</v>
      </c>
      <c r="O29" s="55">
        <v>15114</v>
      </c>
      <c r="P29" s="54">
        <v>15285.98279618625</v>
      </c>
      <c r="Q29" s="54">
        <v>15265.095097999236</v>
      </c>
      <c r="R29" s="54">
        <v>15261</v>
      </c>
      <c r="S29" s="54">
        <v>15286.124529702502</v>
      </c>
      <c r="T29" s="54">
        <v>15258.560612407975</v>
      </c>
      <c r="U29" s="54">
        <v>15301.4961</v>
      </c>
      <c r="V29" s="54">
        <v>14924.187309289651</v>
      </c>
      <c r="W29" s="54">
        <v>15001.264429646404</v>
      </c>
    </row>
    <row r="30" spans="1:23" x14ac:dyDescent="0.2">
      <c r="A30" s="131" t="s">
        <v>16</v>
      </c>
      <c r="B30" s="54">
        <v>1216</v>
      </c>
      <c r="C30" s="54">
        <v>2968</v>
      </c>
      <c r="D30" s="54">
        <v>617</v>
      </c>
      <c r="E30" s="54">
        <v>2704</v>
      </c>
      <c r="F30" s="54">
        <v>3517</v>
      </c>
      <c r="G30" s="54">
        <v>3738</v>
      </c>
      <c r="H30" s="54">
        <v>4015</v>
      </c>
      <c r="I30" s="54">
        <v>5815</v>
      </c>
      <c r="J30" s="54">
        <v>6948.508201980796</v>
      </c>
      <c r="K30" s="54">
        <v>5934.3811180818411</v>
      </c>
      <c r="L30" s="54">
        <v>5020.0202282000419</v>
      </c>
      <c r="M30" s="56">
        <v>5708.8612665780993</v>
      </c>
      <c r="N30" s="54">
        <v>5360.7086146775191</v>
      </c>
      <c r="O30" s="55">
        <v>3599</v>
      </c>
      <c r="P30" s="54">
        <v>2895.008287720254</v>
      </c>
      <c r="Q30" s="54">
        <v>3036.0832766330541</v>
      </c>
      <c r="R30" s="54">
        <v>3351</v>
      </c>
      <c r="S30" s="54">
        <v>3329.0554108440988</v>
      </c>
      <c r="T30" s="54">
        <v>3101.8147033522096</v>
      </c>
      <c r="U30" s="54">
        <v>3302.3503999999998</v>
      </c>
      <c r="V30" s="54">
        <v>3702.1149799565255</v>
      </c>
      <c r="W30" s="54">
        <v>3407.9514336065131</v>
      </c>
    </row>
    <row r="31" spans="1:23" x14ac:dyDescent="0.2">
      <c r="A31" s="131" t="s">
        <v>41</v>
      </c>
      <c r="B31" s="54">
        <f t="shared" ref="B31:G31" si="3">SUM(B28:B30)</f>
        <v>82985</v>
      </c>
      <c r="C31" s="54">
        <f t="shared" si="3"/>
        <v>49236</v>
      </c>
      <c r="D31" s="54">
        <f t="shared" si="3"/>
        <v>66977</v>
      </c>
      <c r="E31" s="54">
        <f t="shared" si="3"/>
        <v>65523</v>
      </c>
      <c r="F31" s="54">
        <f t="shared" si="3"/>
        <v>65351</v>
      </c>
      <c r="G31" s="54">
        <f t="shared" si="3"/>
        <v>66139</v>
      </c>
      <c r="H31" s="54">
        <f>SUM(H28:H30)</f>
        <v>62472</v>
      </c>
      <c r="I31" s="54">
        <f>SUM(I28:I30)</f>
        <v>62870</v>
      </c>
      <c r="J31" s="54">
        <v>62078.322731969609</v>
      </c>
      <c r="K31" s="54">
        <v>61554.116882609786</v>
      </c>
      <c r="L31" s="54">
        <v>61291.90291026784</v>
      </c>
      <c r="M31" s="54">
        <v>59848.813012867176</v>
      </c>
      <c r="N31" s="54">
        <f>SUM(N28:N30)</f>
        <v>57526.726691834454</v>
      </c>
      <c r="O31" s="55">
        <v>58164</v>
      </c>
      <c r="P31" s="54">
        <f>SUM(P28:P30)</f>
        <v>57092.827731028097</v>
      </c>
      <c r="Q31" s="54">
        <v>57223.001474991717</v>
      </c>
      <c r="R31" s="54">
        <v>56518</v>
      </c>
      <c r="S31" s="54">
        <v>55964.934181863915</v>
      </c>
      <c r="T31" s="54">
        <v>55671.761479494744</v>
      </c>
      <c r="U31" s="54">
        <v>55778.0213</v>
      </c>
      <c r="V31" s="54">
        <v>54133.337246513969</v>
      </c>
      <c r="W31" s="54">
        <v>54083.042626894916</v>
      </c>
    </row>
    <row r="32" spans="1:23" s="65" customFormat="1" x14ac:dyDescent="0.2">
      <c r="A32" s="131" t="s">
        <v>42</v>
      </c>
      <c r="B32" s="63">
        <v>48859</v>
      </c>
      <c r="C32" s="63">
        <v>45710</v>
      </c>
      <c r="D32" s="63">
        <v>56354</v>
      </c>
      <c r="E32" s="63">
        <v>58112</v>
      </c>
      <c r="F32" s="63">
        <v>61383</v>
      </c>
      <c r="G32" s="63">
        <v>60551</v>
      </c>
      <c r="H32" s="64">
        <v>61699</v>
      </c>
      <c r="I32" s="64">
        <v>60877</v>
      </c>
      <c r="J32" s="64">
        <v>56341.978091999132</v>
      </c>
      <c r="K32" s="64">
        <v>55747.324683956998</v>
      </c>
      <c r="L32" s="64">
        <v>55995.373869794792</v>
      </c>
      <c r="M32" s="63">
        <v>56941.150461351826</v>
      </c>
      <c r="N32" s="55">
        <v>58634.346465787567</v>
      </c>
      <c r="O32" s="55">
        <v>56213</v>
      </c>
      <c r="P32" s="55">
        <v>57269.094817201323</v>
      </c>
      <c r="Q32" s="55">
        <v>57007.652250778781</v>
      </c>
      <c r="R32" s="55">
        <v>57446</v>
      </c>
      <c r="S32" s="55">
        <v>57666.800724887638</v>
      </c>
      <c r="T32" s="55">
        <v>57907.172255617537</v>
      </c>
      <c r="U32" s="55">
        <v>57971.538700000005</v>
      </c>
      <c r="V32" s="55">
        <v>61386.063646427188</v>
      </c>
      <c r="W32" s="55">
        <v>61357.588229683228</v>
      </c>
    </row>
    <row r="33" spans="1:23" x14ac:dyDescent="0.2">
      <c r="A33" s="48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49"/>
      <c r="N33" s="49"/>
      <c r="O33" s="57"/>
      <c r="P33" s="49"/>
      <c r="Q33" s="49"/>
      <c r="R33" s="49"/>
      <c r="S33" s="49"/>
      <c r="T33" s="49"/>
      <c r="U33" s="49"/>
      <c r="V33" s="49"/>
      <c r="W33" s="49"/>
    </row>
    <row r="34" spans="1:23" x14ac:dyDescent="0.2">
      <c r="A34" s="48"/>
      <c r="B34" s="48"/>
      <c r="C34" s="48"/>
      <c r="D34" s="48"/>
      <c r="E34" s="48"/>
      <c r="F34" s="48"/>
      <c r="G34" s="49"/>
      <c r="H34" s="62"/>
      <c r="I34" s="62"/>
      <c r="J34" s="62"/>
      <c r="K34" s="62"/>
      <c r="L34" s="51"/>
      <c r="M34" s="49"/>
      <c r="N34" s="49"/>
      <c r="O34" s="49"/>
      <c r="P34" s="49"/>
      <c r="Q34" s="49"/>
      <c r="R34" s="49"/>
      <c r="S34" s="62"/>
      <c r="T34" s="62"/>
      <c r="U34" s="62"/>
      <c r="V34" s="49"/>
      <c r="W34" s="134" t="s">
        <v>46</v>
      </c>
    </row>
    <row r="35" spans="1:23" x14ac:dyDescent="0.2">
      <c r="A35" s="53"/>
      <c r="B35" s="129">
        <v>1999</v>
      </c>
      <c r="C35" s="129">
        <v>2000</v>
      </c>
      <c r="D35" s="129">
        <v>2001</v>
      </c>
      <c r="E35" s="129">
        <v>2002</v>
      </c>
      <c r="F35" s="129">
        <v>2003</v>
      </c>
      <c r="G35" s="129">
        <v>2004</v>
      </c>
      <c r="H35" s="129">
        <v>2005</v>
      </c>
      <c r="I35" s="129">
        <v>2006</v>
      </c>
      <c r="J35" s="129">
        <v>2007</v>
      </c>
      <c r="K35" s="129">
        <v>2008</v>
      </c>
      <c r="L35" s="129">
        <v>2009</v>
      </c>
      <c r="M35" s="129">
        <v>2010</v>
      </c>
      <c r="N35" s="129">
        <v>2011</v>
      </c>
      <c r="O35" s="130">
        <v>2012</v>
      </c>
      <c r="P35" s="129">
        <v>2013</v>
      </c>
      <c r="Q35" s="129">
        <v>2014</v>
      </c>
      <c r="R35" s="129">
        <v>2015</v>
      </c>
      <c r="S35" s="129">
        <v>2016</v>
      </c>
      <c r="T35" s="129">
        <v>2017</v>
      </c>
      <c r="U35" s="129">
        <v>2018</v>
      </c>
      <c r="V35" s="129">
        <v>2019</v>
      </c>
      <c r="W35" s="129">
        <v>2020</v>
      </c>
    </row>
    <row r="36" spans="1:23" x14ac:dyDescent="0.2">
      <c r="A36" s="131" t="s">
        <v>14</v>
      </c>
      <c r="B36" s="54">
        <f>SUM(B28+B20+B12+B4)</f>
        <v>371315</v>
      </c>
      <c r="C36" s="54">
        <v>295178</v>
      </c>
      <c r="D36" s="54">
        <f>SUM(D28+D20+D12+D4)</f>
        <v>365011</v>
      </c>
      <c r="E36" s="54">
        <v>377882</v>
      </c>
      <c r="F36" s="54">
        <f t="shared" ref="F36:K38" si="4">SUM(F28+F20+F12+F4)</f>
        <v>378136</v>
      </c>
      <c r="G36" s="54">
        <f t="shared" si="4"/>
        <v>385369</v>
      </c>
      <c r="H36" s="54">
        <f t="shared" si="4"/>
        <v>382524</v>
      </c>
      <c r="I36" s="54">
        <f t="shared" si="4"/>
        <v>382111</v>
      </c>
      <c r="J36" s="54">
        <f t="shared" si="4"/>
        <v>375705.24964445445</v>
      </c>
      <c r="K36" s="54">
        <f t="shared" si="4"/>
        <v>382915.78992493148</v>
      </c>
      <c r="L36" s="54">
        <v>384709.24145815399</v>
      </c>
      <c r="M36" s="54">
        <v>363590.7920806061</v>
      </c>
      <c r="N36" s="54">
        <v>356706.3178986861</v>
      </c>
      <c r="O36" s="55">
        <v>367138</v>
      </c>
      <c r="P36" s="54">
        <v>365749.95120740251</v>
      </c>
      <c r="Q36" s="54">
        <v>365507.76229788334</v>
      </c>
      <c r="R36" s="54">
        <v>362191</v>
      </c>
      <c r="S36" s="54">
        <v>359629.03072489618</v>
      </c>
      <c r="T36" s="54">
        <v>356843.0025759819</v>
      </c>
      <c r="U36" s="54">
        <v>353830.48799999995</v>
      </c>
      <c r="V36" s="54">
        <v>348885.50612122612</v>
      </c>
      <c r="W36" s="54">
        <v>348118.08285169781</v>
      </c>
    </row>
    <row r="37" spans="1:23" x14ac:dyDescent="0.2">
      <c r="A37" s="131" t="s">
        <v>15</v>
      </c>
      <c r="B37" s="54">
        <f>SUM(B29+B21+B13+B5)</f>
        <v>33840</v>
      </c>
      <c r="C37" s="54">
        <v>37200</v>
      </c>
      <c r="D37" s="54">
        <f>SUM(D29+D21+D13+D5)</f>
        <v>38534</v>
      </c>
      <c r="E37" s="54">
        <v>73349</v>
      </c>
      <c r="F37" s="54">
        <f t="shared" si="4"/>
        <v>73178</v>
      </c>
      <c r="G37" s="54">
        <f t="shared" si="4"/>
        <v>74294</v>
      </c>
      <c r="H37" s="54">
        <f t="shared" si="4"/>
        <v>75897</v>
      </c>
      <c r="I37" s="54">
        <f t="shared" si="4"/>
        <v>76316</v>
      </c>
      <c r="J37" s="54">
        <f t="shared" si="4"/>
        <v>61616.219992468454</v>
      </c>
      <c r="K37" s="54">
        <f t="shared" si="4"/>
        <v>60049.928717121511</v>
      </c>
      <c r="L37" s="54">
        <v>60030.463125289578</v>
      </c>
      <c r="M37" s="54">
        <v>60164.325179982501</v>
      </c>
      <c r="N37" s="54">
        <v>60571.696883077806</v>
      </c>
      <c r="O37" s="55">
        <v>61165</v>
      </c>
      <c r="P37" s="54">
        <v>61335.677715229016</v>
      </c>
      <c r="Q37" s="54">
        <v>61346.46064880109</v>
      </c>
      <c r="R37" s="54">
        <v>61336</v>
      </c>
      <c r="S37" s="54">
        <v>61076.377667838962</v>
      </c>
      <c r="T37" s="54">
        <v>60876.462194398526</v>
      </c>
      <c r="U37" s="54">
        <v>61087.44</v>
      </c>
      <c r="V37" s="54">
        <v>60572.714580904569</v>
      </c>
      <c r="W37" s="54">
        <v>60769.83350417261</v>
      </c>
    </row>
    <row r="38" spans="1:23" x14ac:dyDescent="0.2">
      <c r="A38" s="131" t="s">
        <v>16</v>
      </c>
      <c r="B38" s="54">
        <f>SUM(B30+B22+B14+B6)</f>
        <v>14093</v>
      </c>
      <c r="C38" s="54">
        <v>15271</v>
      </c>
      <c r="D38" s="54">
        <f>SUM(D30+D22+D14+D6)</f>
        <v>13088</v>
      </c>
      <c r="E38" s="54">
        <f>SUM(E30+E22+E14+E6)</f>
        <v>19842</v>
      </c>
      <c r="F38" s="54">
        <f t="shared" si="4"/>
        <v>20413</v>
      </c>
      <c r="G38" s="54">
        <f t="shared" si="4"/>
        <v>18476</v>
      </c>
      <c r="H38" s="54">
        <f t="shared" si="4"/>
        <v>18901</v>
      </c>
      <c r="I38" s="54">
        <f t="shared" si="4"/>
        <v>25109</v>
      </c>
      <c r="J38" s="54">
        <f t="shared" si="4"/>
        <v>34129.946940729948</v>
      </c>
      <c r="K38" s="54">
        <f t="shared" si="4"/>
        <v>32593.547912697846</v>
      </c>
      <c r="L38" s="54">
        <v>29930.20690717355</v>
      </c>
      <c r="M38" s="56">
        <v>32810.257066073493</v>
      </c>
      <c r="N38" s="54">
        <v>30182.798317408691</v>
      </c>
      <c r="O38" s="55">
        <v>24069</v>
      </c>
      <c r="P38" s="54">
        <v>21088.602418860246</v>
      </c>
      <c r="Q38" s="54">
        <v>21109.389650227957</v>
      </c>
      <c r="R38" s="54">
        <v>22168</v>
      </c>
      <c r="S38" s="54">
        <v>22412.253582458969</v>
      </c>
      <c r="T38" s="54">
        <v>22521.368383586898</v>
      </c>
      <c r="U38" s="54">
        <v>25463.427500000002</v>
      </c>
      <c r="V38" s="54">
        <v>21925.15760774137</v>
      </c>
      <c r="W38" s="54">
        <v>21263.131313233433</v>
      </c>
    </row>
    <row r="39" spans="1:23" x14ac:dyDescent="0.2">
      <c r="A39" s="131" t="s">
        <v>41</v>
      </c>
      <c r="B39" s="54">
        <f t="shared" ref="B39:G39" si="5">SUM(B36:B38)</f>
        <v>419248</v>
      </c>
      <c r="C39" s="54">
        <f t="shared" si="5"/>
        <v>347649</v>
      </c>
      <c r="D39" s="54">
        <f t="shared" si="5"/>
        <v>416633</v>
      </c>
      <c r="E39" s="54">
        <f t="shared" si="5"/>
        <v>471073</v>
      </c>
      <c r="F39" s="54">
        <f t="shared" si="5"/>
        <v>471727</v>
      </c>
      <c r="G39" s="54">
        <f t="shared" si="5"/>
        <v>478139</v>
      </c>
      <c r="H39" s="54">
        <f>SUM(H36:H38)</f>
        <v>477322</v>
      </c>
      <c r="I39" s="54">
        <f>SUM(I36:I38)</f>
        <v>483536</v>
      </c>
      <c r="J39" s="54">
        <f>SUM(J36:J38)</f>
        <v>471451.41657765291</v>
      </c>
      <c r="K39" s="54">
        <f>SUM(K36:K38)</f>
        <v>475559.26655475079</v>
      </c>
      <c r="L39" s="54">
        <v>474669.91149061685</v>
      </c>
      <c r="M39" s="54">
        <v>456565.37432666204</v>
      </c>
      <c r="N39" s="54">
        <f>SUM(N36:N38)</f>
        <v>447460.81309917261</v>
      </c>
      <c r="O39" s="55">
        <v>452372</v>
      </c>
      <c r="P39" s="54">
        <f>SUM(P36:P38)</f>
        <v>448174.23134149174</v>
      </c>
      <c r="Q39" s="54">
        <v>447963.61259691243</v>
      </c>
      <c r="R39" s="54">
        <v>445695</v>
      </c>
      <c r="S39" s="54">
        <v>443117.66197519412</v>
      </c>
      <c r="T39" s="54">
        <v>440240.83315396734</v>
      </c>
      <c r="U39" s="54">
        <v>440381.35530000005</v>
      </c>
      <c r="V39" s="54">
        <v>431383.37830987212</v>
      </c>
      <c r="W39" s="54">
        <v>430151.04766910372</v>
      </c>
    </row>
    <row r="40" spans="1:23" x14ac:dyDescent="0.2">
      <c r="A40" s="131" t="s">
        <v>42</v>
      </c>
      <c r="B40" s="54">
        <f t="shared" ref="B40:K40" si="6">SUM(B32+B24+B16+B8)</f>
        <v>418338</v>
      </c>
      <c r="C40" s="54">
        <f t="shared" si="6"/>
        <v>345609</v>
      </c>
      <c r="D40" s="54">
        <f t="shared" si="6"/>
        <v>418346</v>
      </c>
      <c r="E40" s="54">
        <f t="shared" si="6"/>
        <v>457411</v>
      </c>
      <c r="F40" s="54">
        <f t="shared" si="6"/>
        <v>454264</v>
      </c>
      <c r="G40" s="54">
        <f t="shared" si="6"/>
        <v>447932</v>
      </c>
      <c r="H40" s="56">
        <f t="shared" si="6"/>
        <v>449161</v>
      </c>
      <c r="I40" s="56">
        <f t="shared" si="6"/>
        <v>443399</v>
      </c>
      <c r="J40" s="56">
        <f t="shared" si="6"/>
        <v>472221.15284257964</v>
      </c>
      <c r="K40" s="56">
        <f t="shared" si="6"/>
        <v>464270.12507957744</v>
      </c>
      <c r="L40" s="56">
        <v>464945.9661892294</v>
      </c>
      <c r="M40" s="54">
        <v>479902.85538276914</v>
      </c>
      <c r="N40" s="54">
        <v>485744.24930501543</v>
      </c>
      <c r="O40" s="55">
        <v>441152</v>
      </c>
      <c r="P40" s="54">
        <v>443077.31031816226</v>
      </c>
      <c r="Q40" s="55">
        <v>443986.71265191323</v>
      </c>
      <c r="R40" s="55">
        <v>445511</v>
      </c>
      <c r="S40" s="55">
        <v>446383.27500244812</v>
      </c>
      <c r="T40" s="55">
        <v>449653.43692177441</v>
      </c>
      <c r="U40" s="55">
        <v>450254.55450000009</v>
      </c>
      <c r="V40" s="55">
        <v>456652.70237672108</v>
      </c>
      <c r="W40" s="55">
        <v>470457.68160605215</v>
      </c>
    </row>
    <row r="41" spans="1:23" x14ac:dyDescent="0.2">
      <c r="A41" s="35"/>
      <c r="B41" s="35"/>
      <c r="C41" s="35"/>
      <c r="D41" s="35"/>
      <c r="E41" s="35"/>
      <c r="F41" s="35"/>
      <c r="G41" s="35"/>
      <c r="O41" s="37"/>
    </row>
    <row r="42" spans="1:23" x14ac:dyDescent="0.2">
      <c r="A42" s="35"/>
      <c r="B42" s="35"/>
      <c r="C42" s="35"/>
      <c r="D42" s="35"/>
      <c r="E42" s="35"/>
      <c r="F42" s="35"/>
      <c r="G42" s="35"/>
    </row>
    <row r="43" spans="1:23" x14ac:dyDescent="0.2">
      <c r="A43" s="35"/>
      <c r="B43" s="38"/>
      <c r="C43" s="38"/>
      <c r="D43" s="38"/>
      <c r="E43" s="39"/>
      <c r="F43" s="39"/>
      <c r="G43" s="39"/>
      <c r="H43" s="36"/>
      <c r="I43" s="36"/>
      <c r="J43" s="36"/>
      <c r="K43" s="36"/>
      <c r="L43" s="36"/>
    </row>
    <row r="44" spans="1:23" x14ac:dyDescent="0.2">
      <c r="A44" s="35"/>
      <c r="B44" s="38"/>
      <c r="C44" s="38"/>
      <c r="D44" s="38"/>
      <c r="E44" s="39"/>
      <c r="F44" s="39"/>
      <c r="G44" s="39"/>
      <c r="H44" s="36"/>
      <c r="I44" s="36"/>
      <c r="J44" s="36"/>
      <c r="K44" s="36"/>
      <c r="L44" s="36"/>
    </row>
    <row r="45" spans="1:23" x14ac:dyDescent="0.2">
      <c r="A45" s="35"/>
      <c r="B45" s="39"/>
      <c r="C45" s="39"/>
      <c r="D45" s="39"/>
      <c r="E45" s="39"/>
      <c r="F45" s="39"/>
      <c r="G45" s="39"/>
      <c r="H45" s="36"/>
      <c r="I45" s="36"/>
      <c r="J45" s="36"/>
      <c r="K45" s="36"/>
      <c r="L45" s="36"/>
    </row>
    <row r="46" spans="1:23" x14ac:dyDescent="0.2">
      <c r="A46" s="35"/>
      <c r="B46" s="39"/>
      <c r="C46" s="39"/>
      <c r="D46" s="39"/>
      <c r="E46" s="39"/>
      <c r="F46" s="39"/>
      <c r="G46" s="39"/>
      <c r="H46" s="36"/>
      <c r="I46" s="36"/>
      <c r="J46" s="36"/>
      <c r="K46" s="36"/>
      <c r="L46" s="36"/>
    </row>
    <row r="47" spans="1:23" x14ac:dyDescent="0.2">
      <c r="A47" s="35"/>
      <c r="B47" s="39"/>
      <c r="C47" s="39"/>
      <c r="D47" s="39"/>
      <c r="E47" s="39"/>
      <c r="F47" s="39"/>
      <c r="G47" s="39"/>
      <c r="H47" s="36"/>
      <c r="I47" s="36"/>
      <c r="J47" s="36"/>
      <c r="K47" s="36"/>
      <c r="L47" s="36"/>
    </row>
    <row r="48" spans="1:23" x14ac:dyDescent="0.2">
      <c r="A48" s="35"/>
      <c r="B48" s="39"/>
      <c r="C48" s="39"/>
      <c r="D48" s="39"/>
      <c r="E48" s="39"/>
      <c r="F48" s="39"/>
      <c r="G48" s="39"/>
      <c r="H48" s="36"/>
      <c r="I48" s="36"/>
      <c r="J48" s="36"/>
      <c r="K48" s="36"/>
      <c r="L48" s="36"/>
    </row>
    <row r="49" spans="1:12" x14ac:dyDescent="0.2">
      <c r="A49" s="35"/>
      <c r="B49" s="38"/>
      <c r="C49" s="38"/>
      <c r="D49" s="38"/>
      <c r="E49" s="39"/>
      <c r="F49" s="39"/>
      <c r="G49" s="39"/>
      <c r="H49" s="36"/>
      <c r="I49" s="36"/>
      <c r="J49" s="36"/>
      <c r="K49" s="36"/>
      <c r="L49" s="36"/>
    </row>
    <row r="50" spans="1:12" x14ac:dyDescent="0.2">
      <c r="A50" s="35"/>
      <c r="B50" s="39"/>
      <c r="C50" s="39"/>
      <c r="D50" s="39"/>
      <c r="E50" s="39"/>
      <c r="F50" s="39"/>
      <c r="G50" s="39"/>
      <c r="H50" s="36"/>
      <c r="I50" s="36"/>
      <c r="J50" s="36"/>
      <c r="K50" s="36"/>
      <c r="L50" s="36"/>
    </row>
    <row r="51" spans="1:12" x14ac:dyDescent="0.2">
      <c r="A51" s="35"/>
      <c r="B51" s="39"/>
      <c r="C51" s="39"/>
      <c r="D51" s="39"/>
      <c r="E51" s="39"/>
      <c r="F51" s="39"/>
      <c r="G51" s="39"/>
      <c r="H51" s="36"/>
      <c r="I51" s="36"/>
      <c r="J51" s="36"/>
      <c r="K51" s="36"/>
      <c r="L51" s="36"/>
    </row>
    <row r="52" spans="1:12" x14ac:dyDescent="0.2">
      <c r="A52" s="35"/>
      <c r="B52" s="38"/>
      <c r="C52" s="39"/>
      <c r="D52" s="39"/>
      <c r="E52" s="39"/>
      <c r="F52" s="39"/>
      <c r="G52" s="39"/>
      <c r="H52" s="36"/>
      <c r="I52" s="36"/>
      <c r="J52" s="36"/>
      <c r="K52" s="36"/>
      <c r="L52" s="36"/>
    </row>
    <row r="53" spans="1:12" x14ac:dyDescent="0.2">
      <c r="A53" s="35"/>
      <c r="B53" s="38"/>
      <c r="C53" s="39"/>
      <c r="D53" s="39"/>
      <c r="E53" s="39"/>
      <c r="F53" s="39"/>
      <c r="G53" s="39"/>
      <c r="H53" s="36"/>
      <c r="I53" s="36"/>
      <c r="J53" s="36"/>
      <c r="K53" s="36"/>
      <c r="L53" s="36"/>
    </row>
    <row r="54" spans="1:12" x14ac:dyDescent="0.2">
      <c r="A54" s="35"/>
      <c r="B54" s="39"/>
      <c r="C54" s="39"/>
      <c r="D54" s="39"/>
      <c r="E54" s="39"/>
      <c r="F54" s="39"/>
      <c r="G54" s="39"/>
    </row>
    <row r="55" spans="1:12" x14ac:dyDescent="0.2">
      <c r="A55" s="35"/>
      <c r="B55" s="39"/>
      <c r="C55" s="39"/>
      <c r="D55" s="39"/>
      <c r="E55" s="39"/>
      <c r="F55" s="39"/>
      <c r="G55" s="39"/>
      <c r="H55" s="36"/>
      <c r="I55" s="36"/>
      <c r="J55" s="36"/>
      <c r="K55" s="36"/>
      <c r="L55" s="36"/>
    </row>
    <row r="56" spans="1:12" x14ac:dyDescent="0.2">
      <c r="A56" s="35"/>
      <c r="B56" s="39"/>
      <c r="C56" s="39"/>
      <c r="D56" s="39"/>
      <c r="E56" s="39"/>
      <c r="F56" s="39"/>
      <c r="G56" s="39"/>
      <c r="H56" s="36"/>
      <c r="I56" s="36"/>
      <c r="J56" s="36"/>
      <c r="K56" s="36"/>
      <c r="L56" s="36"/>
    </row>
    <row r="57" spans="1:12" x14ac:dyDescent="0.2">
      <c r="A57" s="35"/>
      <c r="B57" s="39"/>
      <c r="C57" s="39"/>
      <c r="D57" s="39"/>
      <c r="E57" s="39"/>
      <c r="F57" s="39"/>
      <c r="G57" s="39"/>
      <c r="H57" s="36"/>
      <c r="I57" s="36"/>
      <c r="J57" s="36"/>
      <c r="K57" s="36"/>
      <c r="L57" s="36"/>
    </row>
    <row r="58" spans="1:12" x14ac:dyDescent="0.2">
      <c r="A58" s="35"/>
      <c r="B58" s="35"/>
      <c r="C58" s="35"/>
      <c r="D58" s="35"/>
      <c r="E58" s="35"/>
      <c r="F58" s="35"/>
      <c r="G58" s="35"/>
    </row>
    <row r="59" spans="1:12" x14ac:dyDescent="0.2">
      <c r="A59" s="40"/>
      <c r="B59" s="40"/>
      <c r="C59" s="40"/>
      <c r="D59" s="40"/>
      <c r="E59" s="40"/>
      <c r="F59" s="40"/>
      <c r="G59" s="40"/>
      <c r="H59" s="41"/>
      <c r="I59" s="41"/>
      <c r="J59" s="41"/>
      <c r="K59" s="41"/>
      <c r="L59" s="41"/>
    </row>
    <row r="60" spans="1:12" x14ac:dyDescent="0.2">
      <c r="A60" s="40"/>
      <c r="B60" s="40"/>
      <c r="C60" s="40"/>
      <c r="D60" s="40"/>
      <c r="E60" s="40"/>
      <c r="F60" s="40"/>
      <c r="G60" s="42"/>
      <c r="H60" s="43"/>
      <c r="I60" s="43"/>
      <c r="J60" s="43"/>
      <c r="K60" s="43"/>
      <c r="L60" s="43"/>
    </row>
    <row r="61" spans="1:12" x14ac:dyDescent="0.2">
      <c r="A61" s="44"/>
      <c r="B61" s="44"/>
      <c r="C61" s="44"/>
      <c r="D61" s="44"/>
      <c r="E61" s="44"/>
      <c r="F61" s="44"/>
      <c r="G61" s="44"/>
      <c r="H61" s="43"/>
      <c r="I61" s="43"/>
      <c r="J61" s="43"/>
      <c r="K61" s="43"/>
      <c r="L61" s="43"/>
    </row>
    <row r="62" spans="1:12" x14ac:dyDescent="0.2">
      <c r="A62" s="40"/>
      <c r="B62" s="45"/>
      <c r="C62" s="45"/>
      <c r="D62" s="45"/>
      <c r="E62" s="46"/>
      <c r="F62" s="46"/>
      <c r="G62" s="46"/>
      <c r="H62" s="47"/>
      <c r="I62" s="47"/>
      <c r="J62" s="47"/>
      <c r="K62" s="47"/>
      <c r="L62" s="47"/>
    </row>
    <row r="63" spans="1:12" x14ac:dyDescent="0.2">
      <c r="A63" s="35"/>
      <c r="B63" s="38"/>
      <c r="C63" s="38"/>
      <c r="D63" s="38"/>
      <c r="E63" s="39"/>
      <c r="F63" s="39"/>
      <c r="G63" s="39"/>
      <c r="H63" s="36"/>
      <c r="I63" s="36"/>
      <c r="J63" s="36"/>
      <c r="K63" s="36"/>
      <c r="L63" s="36"/>
    </row>
    <row r="64" spans="1:12" x14ac:dyDescent="0.2">
      <c r="A64" s="35"/>
      <c r="B64" s="39"/>
      <c r="C64" s="39"/>
      <c r="D64" s="39"/>
      <c r="E64" s="39"/>
      <c r="F64" s="39"/>
      <c r="G64" s="39"/>
      <c r="H64" s="36"/>
      <c r="I64" s="36"/>
      <c r="J64" s="36"/>
      <c r="K64" s="36"/>
      <c r="L64" s="36"/>
    </row>
    <row r="65" spans="1:12" x14ac:dyDescent="0.2">
      <c r="A65" s="35"/>
      <c r="B65" s="39"/>
      <c r="C65" s="39"/>
      <c r="D65" s="39"/>
      <c r="E65" s="39"/>
      <c r="F65" s="39"/>
      <c r="G65" s="39"/>
      <c r="H65" s="36"/>
      <c r="I65" s="36"/>
      <c r="J65" s="36"/>
      <c r="K65" s="36"/>
      <c r="L65" s="36"/>
    </row>
    <row r="66" spans="1:12" x14ac:dyDescent="0.2">
      <c r="A66" s="35"/>
      <c r="B66" s="39"/>
      <c r="C66" s="39"/>
      <c r="D66" s="39"/>
      <c r="E66" s="39"/>
      <c r="F66" s="39"/>
      <c r="G66" s="39"/>
      <c r="H66" s="36"/>
      <c r="I66" s="36"/>
      <c r="J66" s="36"/>
      <c r="K66" s="36"/>
      <c r="L66" s="36"/>
    </row>
    <row r="67" spans="1:12" x14ac:dyDescent="0.2">
      <c r="A67" s="35"/>
      <c r="B67" s="39"/>
      <c r="C67" s="39"/>
      <c r="D67" s="39"/>
      <c r="E67" s="39"/>
      <c r="F67" s="39"/>
      <c r="G67" s="39"/>
      <c r="H67" s="36"/>
      <c r="I67" s="36"/>
      <c r="J67" s="36"/>
      <c r="K67" s="36"/>
      <c r="L67" s="36"/>
    </row>
    <row r="68" spans="1:12" x14ac:dyDescent="0.2">
      <c r="A68" s="35"/>
      <c r="B68" s="39"/>
      <c r="C68" s="39"/>
      <c r="D68" s="39"/>
      <c r="E68" s="39"/>
      <c r="F68" s="39"/>
      <c r="G68" s="39"/>
      <c r="H68" s="36"/>
      <c r="I68" s="36"/>
      <c r="J68" s="36"/>
      <c r="K68" s="36"/>
      <c r="L68" s="36"/>
    </row>
    <row r="69" spans="1:12" x14ac:dyDescent="0.2">
      <c r="A69" s="35"/>
      <c r="B69" s="39"/>
      <c r="C69" s="39"/>
      <c r="D69" s="39"/>
      <c r="E69" s="39"/>
      <c r="F69" s="39"/>
      <c r="G69" s="39"/>
      <c r="H69" s="36"/>
      <c r="I69" s="36"/>
      <c r="J69" s="36"/>
      <c r="K69" s="36"/>
      <c r="L69" s="36"/>
    </row>
    <row r="70" spans="1:12" x14ac:dyDescent="0.2">
      <c r="A70" s="35"/>
      <c r="B70" s="39"/>
      <c r="C70" s="39"/>
      <c r="D70" s="39"/>
      <c r="E70" s="39"/>
      <c r="F70" s="39"/>
      <c r="G70" s="39"/>
      <c r="H70" s="36"/>
      <c r="I70" s="36"/>
      <c r="J70" s="36"/>
      <c r="K70" s="36"/>
      <c r="L70" s="36"/>
    </row>
    <row r="71" spans="1:12" x14ac:dyDescent="0.2">
      <c r="A71" s="35"/>
      <c r="B71" s="39"/>
      <c r="C71" s="39"/>
      <c r="D71" s="39"/>
      <c r="E71" s="39"/>
      <c r="F71" s="39"/>
      <c r="G71" s="39"/>
      <c r="H71" s="36"/>
      <c r="I71" s="36"/>
      <c r="J71" s="36"/>
      <c r="K71" s="36"/>
      <c r="L71" s="36"/>
    </row>
    <row r="72" spans="1:12" x14ac:dyDescent="0.2">
      <c r="A72" s="35"/>
      <c r="B72" s="36"/>
      <c r="C72" s="39"/>
      <c r="D72" s="39"/>
      <c r="E72" s="39"/>
      <c r="F72" s="39"/>
      <c r="G72" s="39"/>
      <c r="H72" s="36"/>
      <c r="I72" s="36"/>
      <c r="J72" s="36"/>
      <c r="K72" s="36"/>
      <c r="L72" s="36"/>
    </row>
    <row r="73" spans="1:12" x14ac:dyDescent="0.2">
      <c r="A73" s="35"/>
      <c r="B73" s="39"/>
      <c r="C73" s="39"/>
      <c r="D73" s="39"/>
      <c r="E73" s="39"/>
      <c r="F73" s="39"/>
      <c r="G73" s="39"/>
      <c r="H73" s="36"/>
      <c r="I73" s="36"/>
      <c r="J73" s="36"/>
      <c r="K73" s="36"/>
      <c r="L73" s="36"/>
    </row>
    <row r="74" spans="1:12" x14ac:dyDescent="0.2">
      <c r="A74" s="35"/>
      <c r="B74" s="39"/>
      <c r="C74" s="39"/>
      <c r="D74" s="39"/>
      <c r="E74" s="39"/>
      <c r="F74" s="39"/>
      <c r="G74" s="39"/>
      <c r="H74" s="36"/>
      <c r="I74" s="36"/>
      <c r="J74" s="36"/>
      <c r="K74" s="36"/>
      <c r="L74" s="36"/>
    </row>
    <row r="75" spans="1:12" x14ac:dyDescent="0.2">
      <c r="A75" s="35"/>
      <c r="B75" s="38"/>
      <c r="C75" s="38"/>
      <c r="D75" s="36"/>
      <c r="E75" s="39"/>
      <c r="F75" s="39"/>
      <c r="G75" s="39"/>
      <c r="H75" s="36"/>
      <c r="I75" s="36"/>
      <c r="J75" s="36"/>
      <c r="K75" s="36"/>
      <c r="L75" s="36"/>
    </row>
    <row r="76" spans="1:12" x14ac:dyDescent="0.2">
      <c r="A76" s="35"/>
      <c r="B76" s="39"/>
      <c r="C76" s="39"/>
      <c r="D76" s="39"/>
      <c r="E76" s="39"/>
      <c r="F76" s="39"/>
      <c r="G76" s="39"/>
      <c r="H76" s="36"/>
      <c r="I76" s="36"/>
      <c r="J76" s="36"/>
      <c r="K76" s="36"/>
      <c r="L76" s="36"/>
    </row>
  </sheetData>
  <pageMargins left="0.39370078740157483" right="0" top="1.1417322834645669" bottom="0.19685039370078741" header="0" footer="0"/>
  <pageSetup paperSize="9" scale="68" orientation="portrait" r:id="rId1"/>
  <headerFooter>
    <oddHeader>&amp;L&amp;G&amp;Restatistica.mediorural@xunta.es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L26"/>
  <sheetViews>
    <sheetView showGridLines="0" zoomScale="85" zoomScaleNormal="85" workbookViewId="0">
      <selection activeCell="M1" sqref="M1:X1048576"/>
    </sheetView>
  </sheetViews>
  <sheetFormatPr baseColWidth="10" defaultColWidth="11.42578125" defaultRowHeight="15" x14ac:dyDescent="0.25"/>
  <cols>
    <col min="6" max="6" width="9" customWidth="1"/>
  </cols>
  <sheetData>
    <row r="4" spans="1:12" x14ac:dyDescent="0.25">
      <c r="A4" s="1" t="s">
        <v>430</v>
      </c>
    </row>
    <row r="6" spans="1:12" x14ac:dyDescent="0.25">
      <c r="A6" s="199" t="s">
        <v>0</v>
      </c>
      <c r="B6" s="135" t="s">
        <v>14</v>
      </c>
      <c r="C6" s="135"/>
      <c r="D6" s="135"/>
      <c r="E6" s="135"/>
      <c r="F6" s="135"/>
      <c r="G6" s="135"/>
      <c r="H6" s="135"/>
      <c r="I6" s="135"/>
      <c r="J6" s="135"/>
      <c r="K6" s="135"/>
    </row>
    <row r="7" spans="1:12" ht="15" customHeight="1" x14ac:dyDescent="0.25">
      <c r="A7" s="199"/>
      <c r="B7" s="136" t="s">
        <v>31</v>
      </c>
      <c r="C7" s="136"/>
      <c r="D7" s="136" t="s">
        <v>32</v>
      </c>
      <c r="E7" s="136"/>
      <c r="F7" s="201" t="s">
        <v>10</v>
      </c>
      <c r="G7" s="202"/>
      <c r="H7" s="136" t="s">
        <v>33</v>
      </c>
      <c r="I7" s="136"/>
      <c r="J7" s="197" t="s">
        <v>34</v>
      </c>
      <c r="K7" s="198"/>
    </row>
    <row r="8" spans="1:12" x14ac:dyDescent="0.25">
      <c r="A8" s="199"/>
      <c r="B8" s="135" t="s">
        <v>35</v>
      </c>
      <c r="C8" s="135"/>
      <c r="D8" s="135" t="s">
        <v>36</v>
      </c>
      <c r="E8" s="135"/>
      <c r="F8" s="203"/>
      <c r="G8" s="204"/>
      <c r="H8" s="135" t="s">
        <v>35</v>
      </c>
      <c r="I8" s="135"/>
      <c r="J8" s="198"/>
      <c r="K8" s="198"/>
    </row>
    <row r="9" spans="1:12" x14ac:dyDescent="0.25">
      <c r="A9" s="200"/>
      <c r="B9" s="148" t="s">
        <v>422</v>
      </c>
      <c r="C9" s="148" t="s">
        <v>37</v>
      </c>
      <c r="D9" s="148" t="s">
        <v>422</v>
      </c>
      <c r="E9" s="148" t="s">
        <v>37</v>
      </c>
      <c r="F9" s="148" t="s">
        <v>422</v>
      </c>
      <c r="G9" s="148" t="s">
        <v>37</v>
      </c>
      <c r="H9" s="148" t="s">
        <v>422</v>
      </c>
      <c r="I9" s="148" t="s">
        <v>37</v>
      </c>
      <c r="J9" s="148" t="s">
        <v>422</v>
      </c>
      <c r="K9" s="148" t="s">
        <v>37</v>
      </c>
    </row>
    <row r="10" spans="1:12" x14ac:dyDescent="0.25">
      <c r="A10" s="24" t="s">
        <v>1</v>
      </c>
      <c r="B10" s="25">
        <v>8639.6056662816554</v>
      </c>
      <c r="C10" s="26">
        <v>5.6619867639815906E-2</v>
      </c>
      <c r="D10" s="27">
        <v>133720.98201200383</v>
      </c>
      <c r="E10" s="26">
        <v>0.87634373542472199</v>
      </c>
      <c r="F10" s="27">
        <v>4290.9784807819942</v>
      </c>
      <c r="G10" s="26">
        <v>2.8121032719742003E-2</v>
      </c>
      <c r="H10" s="28">
        <v>867.7321631077491</v>
      </c>
      <c r="I10" s="26">
        <v>5.6867040140174616E-3</v>
      </c>
      <c r="J10" s="27">
        <v>5070.3495597664969</v>
      </c>
      <c r="K10" s="26">
        <v>3.3228660201702641E-2</v>
      </c>
      <c r="L10" s="3"/>
    </row>
    <row r="11" spans="1:12" x14ac:dyDescent="0.25">
      <c r="A11" s="24" t="s">
        <v>2</v>
      </c>
      <c r="B11" s="25">
        <v>5497.5111662658628</v>
      </c>
      <c r="C11" s="26">
        <v>4.1766780466228649E-2</v>
      </c>
      <c r="D11" s="27">
        <v>119185.98942766039</v>
      </c>
      <c r="E11" s="26">
        <v>0.90550340045177458</v>
      </c>
      <c r="F11" s="27">
        <v>3343.2125527522653</v>
      </c>
      <c r="G11" s="26">
        <v>2.5399716438882607E-2</v>
      </c>
      <c r="H11" s="28">
        <v>538.26332811618056</v>
      </c>
      <c r="I11" s="26">
        <v>4.0894007449048062E-3</v>
      </c>
      <c r="J11" s="27">
        <v>3059.0343993732195</v>
      </c>
      <c r="K11" s="26">
        <v>2.3240701898209482E-2</v>
      </c>
      <c r="L11" s="3"/>
    </row>
    <row r="12" spans="1:12" x14ac:dyDescent="0.25">
      <c r="A12" s="24" t="s">
        <v>3</v>
      </c>
      <c r="B12" s="25">
        <v>14736.244316529488</v>
      </c>
      <c r="C12" s="26">
        <v>0.52199548395151252</v>
      </c>
      <c r="D12" s="27">
        <v>4607.3176297633972</v>
      </c>
      <c r="E12" s="26">
        <v>0.16320298063795116</v>
      </c>
      <c r="F12" s="27">
        <v>5714.0290506136034</v>
      </c>
      <c r="G12" s="26">
        <v>0.20240553125482519</v>
      </c>
      <c r="H12" s="28">
        <v>239.24472522035998</v>
      </c>
      <c r="I12" s="26">
        <v>8.4746603979798732E-3</v>
      </c>
      <c r="J12" s="27">
        <v>2933.7616098192611</v>
      </c>
      <c r="K12" s="26">
        <v>0.1039213437577312</v>
      </c>
      <c r="L12" s="3"/>
    </row>
    <row r="13" spans="1:12" x14ac:dyDescent="0.25">
      <c r="A13" s="24" t="s">
        <v>4</v>
      </c>
      <c r="B13" s="25">
        <v>5396.5043302875874</v>
      </c>
      <c r="C13" s="26">
        <v>0.15127349151640748</v>
      </c>
      <c r="D13" s="27">
        <v>24427.594713568393</v>
      </c>
      <c r="E13" s="26">
        <v>0.68474836959360019</v>
      </c>
      <c r="F13" s="27">
        <v>2653.4690302917638</v>
      </c>
      <c r="G13" s="26">
        <v>7.438139585843713E-2</v>
      </c>
      <c r="H13" s="28">
        <v>262.51095132760997</v>
      </c>
      <c r="I13" s="26">
        <v>7.3586428803078556E-3</v>
      </c>
      <c r="J13" s="27">
        <v>2933.7477381666367</v>
      </c>
      <c r="K13" s="26">
        <v>8.2238100151247315E-2</v>
      </c>
      <c r="L13" s="3"/>
    </row>
    <row r="14" spans="1:12" x14ac:dyDescent="0.25">
      <c r="A14" s="143" t="s">
        <v>5</v>
      </c>
      <c r="B14" s="144">
        <v>34269.865479364591</v>
      </c>
      <c r="C14" s="145">
        <v>9.8443221330630923E-2</v>
      </c>
      <c r="D14" s="146">
        <v>281941.88378299598</v>
      </c>
      <c r="E14" s="145">
        <v>0.80990301185562508</v>
      </c>
      <c r="F14" s="146">
        <v>16001.689114439627</v>
      </c>
      <c r="G14" s="145">
        <v>4.596626806443873E-2</v>
      </c>
      <c r="H14" s="147">
        <v>1907.7511677718994</v>
      </c>
      <c r="I14" s="145">
        <v>5.4801840575016136E-3</v>
      </c>
      <c r="J14" s="146">
        <v>13996.893307125614</v>
      </c>
      <c r="K14" s="145">
        <v>4.0207314691803733E-2</v>
      </c>
      <c r="L14" s="3"/>
    </row>
    <row r="15" spans="1:12" x14ac:dyDescent="0.25">
      <c r="A15" s="4"/>
      <c r="B15" s="5"/>
      <c r="C15" s="6"/>
      <c r="D15" s="7"/>
      <c r="E15" s="6"/>
      <c r="F15" s="7"/>
      <c r="G15" s="6"/>
      <c r="H15" s="8"/>
      <c r="I15" s="6"/>
      <c r="J15" s="7"/>
      <c r="K15" s="6"/>
    </row>
    <row r="16" spans="1:12" x14ac:dyDescent="0.25">
      <c r="A16" s="9"/>
      <c r="B16" s="9"/>
      <c r="C16" s="9"/>
      <c r="D16" s="10"/>
      <c r="E16" s="11"/>
      <c r="F16" s="10"/>
      <c r="G16" s="12"/>
      <c r="H16" s="10"/>
      <c r="I16" s="13"/>
      <c r="J16" s="10"/>
      <c r="K16" s="12"/>
    </row>
    <row r="17" spans="1:10" x14ac:dyDescent="0.25">
      <c r="A17" s="9"/>
      <c r="B17" s="205" t="s">
        <v>0</v>
      </c>
      <c r="C17" s="137" t="s">
        <v>15</v>
      </c>
      <c r="D17" s="138"/>
      <c r="E17" s="139"/>
      <c r="F17" s="139"/>
      <c r="G17" s="10"/>
      <c r="H17" s="13"/>
      <c r="I17" s="10"/>
      <c r="J17" s="12"/>
    </row>
    <row r="18" spans="1:10" x14ac:dyDescent="0.25">
      <c r="A18" s="9"/>
      <c r="B18" s="206"/>
      <c r="C18" s="140" t="s">
        <v>38</v>
      </c>
      <c r="D18" s="141"/>
      <c r="E18" s="142" t="s">
        <v>13</v>
      </c>
      <c r="F18" s="142"/>
      <c r="G18" s="10"/>
      <c r="H18" s="13"/>
      <c r="I18" s="10"/>
      <c r="J18" s="12"/>
    </row>
    <row r="19" spans="1:10" x14ac:dyDescent="0.25">
      <c r="A19" s="9"/>
      <c r="B19" s="200"/>
      <c r="C19" s="149" t="s">
        <v>422</v>
      </c>
      <c r="D19" s="149" t="s">
        <v>37</v>
      </c>
      <c r="E19" s="149" t="s">
        <v>422</v>
      </c>
      <c r="F19" s="149" t="s">
        <v>37</v>
      </c>
      <c r="G19" s="10"/>
      <c r="H19" s="13"/>
      <c r="I19" s="10"/>
      <c r="J19" s="12"/>
    </row>
    <row r="20" spans="1:10" x14ac:dyDescent="0.25">
      <c r="A20" s="9"/>
      <c r="B20" s="29" t="s">
        <v>1</v>
      </c>
      <c r="C20" s="30">
        <v>7377.4313277044494</v>
      </c>
      <c r="D20" s="26">
        <v>0.76218069189486926</v>
      </c>
      <c r="E20" s="31">
        <v>2301.9418264006517</v>
      </c>
      <c r="F20" s="26">
        <v>0.23781930810513066</v>
      </c>
      <c r="G20" s="10"/>
      <c r="H20" s="13"/>
      <c r="I20" s="13"/>
      <c r="J20" s="13"/>
    </row>
    <row r="21" spans="1:10" x14ac:dyDescent="0.25">
      <c r="A21" s="9"/>
      <c r="B21" s="29" t="s">
        <v>2</v>
      </c>
      <c r="C21" s="30">
        <v>10422.895574780348</v>
      </c>
      <c r="D21" s="26">
        <v>0.84769583842573071</v>
      </c>
      <c r="E21" s="31">
        <v>1872.6650524097906</v>
      </c>
      <c r="F21" s="26">
        <v>0.15230416157426926</v>
      </c>
      <c r="G21" s="9"/>
      <c r="H21" s="13"/>
      <c r="I21" s="13"/>
      <c r="J21" s="13"/>
    </row>
    <row r="22" spans="1:10" x14ac:dyDescent="0.25">
      <c r="A22" s="9"/>
      <c r="B22" s="29" t="s">
        <v>3</v>
      </c>
      <c r="C22" s="30">
        <v>15619.258942031622</v>
      </c>
      <c r="D22" s="26">
        <v>0.656446934213333</v>
      </c>
      <c r="E22" s="31">
        <v>8174.3763511993402</v>
      </c>
      <c r="F22" s="26">
        <v>0.34355306578666711</v>
      </c>
      <c r="G22" s="9"/>
      <c r="H22" s="13"/>
      <c r="I22" s="13"/>
      <c r="J22" s="13"/>
    </row>
    <row r="23" spans="1:10" x14ac:dyDescent="0.25">
      <c r="A23" s="9"/>
      <c r="B23" s="29" t="s">
        <v>4</v>
      </c>
      <c r="C23" s="30">
        <v>3252.0639716592468</v>
      </c>
      <c r="D23" s="26">
        <v>0.21678599073504243</v>
      </c>
      <c r="E23" s="31">
        <v>11749.200457987157</v>
      </c>
      <c r="F23" s="26">
        <v>0.78321400926495754</v>
      </c>
      <c r="G23" s="9"/>
      <c r="H23" s="13"/>
      <c r="I23" s="13"/>
      <c r="J23" s="13"/>
    </row>
    <row r="24" spans="1:10" x14ac:dyDescent="0.25">
      <c r="A24" s="9"/>
      <c r="B24" s="150" t="s">
        <v>5</v>
      </c>
      <c r="C24" s="151">
        <v>36671.649816175668</v>
      </c>
      <c r="D24" s="145">
        <v>0.60345154333288897</v>
      </c>
      <c r="E24" s="152">
        <v>24098.183687996941</v>
      </c>
      <c r="F24" s="145">
        <v>0.39654845666711097</v>
      </c>
      <c r="G24" s="9"/>
      <c r="H24" s="13"/>
      <c r="I24" s="13"/>
      <c r="J24" s="13"/>
    </row>
    <row r="25" spans="1:10" x14ac:dyDescent="0.25">
      <c r="A25" s="32" t="s">
        <v>420</v>
      </c>
    </row>
    <row r="26" spans="1:10" x14ac:dyDescent="0.25">
      <c r="A26" s="32"/>
    </row>
  </sheetData>
  <mergeCells count="4">
    <mergeCell ref="J7:K8"/>
    <mergeCell ref="A6:A9"/>
    <mergeCell ref="F7:G8"/>
    <mergeCell ref="B17:B19"/>
  </mergeCells>
  <pageMargins left="0.70866141732283472" right="0.70866141732283472" top="1.1023622047244095" bottom="0.74803149606299213" header="0.31496062992125984" footer="0.31496062992125984"/>
  <pageSetup paperSize="9" orientation="landscape" horizontalDpi="200" verticalDpi="200" r:id="rId1"/>
  <headerFooter>
    <oddHeader>&amp;L&amp;G&amp;Restatistica.mediorural@xunta.es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K67"/>
  <sheetViews>
    <sheetView showGridLines="0" zoomScale="55" zoomScaleNormal="55" workbookViewId="0">
      <selection activeCell="L1" sqref="L1:V1048576"/>
    </sheetView>
  </sheetViews>
  <sheetFormatPr baseColWidth="10" defaultColWidth="11.42578125" defaultRowHeight="12" x14ac:dyDescent="0.2"/>
  <cols>
    <col min="1" max="1" width="1.7109375" style="72" customWidth="1"/>
    <col min="2" max="2" width="19" style="72" bestFit="1" customWidth="1"/>
    <col min="3" max="3" width="12.42578125" style="72" bestFit="1" customWidth="1"/>
    <col min="4" max="4" width="10.85546875" style="72" customWidth="1"/>
    <col min="5" max="6" width="11.42578125" style="72" customWidth="1"/>
    <col min="7" max="7" width="12.28515625" style="72" customWidth="1"/>
    <col min="8" max="8" width="13.7109375" style="72" customWidth="1"/>
    <col min="9" max="9" width="14" style="72" bestFit="1" customWidth="1"/>
    <col min="10" max="10" width="15" style="72" customWidth="1"/>
    <col min="11" max="11" width="10.7109375" style="72" customWidth="1"/>
    <col min="12" max="234" width="11.42578125" style="72"/>
    <col min="235" max="235" width="1.7109375" style="72" customWidth="1"/>
    <col min="236" max="236" width="19" style="72" bestFit="1" customWidth="1"/>
    <col min="237" max="237" width="10.140625" style="72" bestFit="1" customWidth="1"/>
    <col min="238" max="238" width="8.85546875" style="72" customWidth="1"/>
    <col min="239" max="239" width="10.7109375" style="72" bestFit="1" customWidth="1"/>
    <col min="240" max="240" width="14.42578125" style="72" bestFit="1" customWidth="1"/>
    <col min="241" max="242" width="9.42578125" style="72" customWidth="1"/>
    <col min="243" max="244" width="10.28515625" style="72" bestFit="1" customWidth="1"/>
    <col min="245" max="245" width="10.7109375" style="72" customWidth="1"/>
    <col min="246" max="246" width="9.5703125" style="72" customWidth="1"/>
    <col min="247" max="247" width="8.85546875" style="72" customWidth="1"/>
    <col min="248" max="490" width="11.42578125" style="72"/>
    <col min="491" max="491" width="1.7109375" style="72" customWidth="1"/>
    <col min="492" max="492" width="19" style="72" bestFit="1" customWidth="1"/>
    <col min="493" max="493" width="10.140625" style="72" bestFit="1" customWidth="1"/>
    <col min="494" max="494" width="8.85546875" style="72" customWidth="1"/>
    <col min="495" max="495" width="10.7109375" style="72" bestFit="1" customWidth="1"/>
    <col min="496" max="496" width="14.42578125" style="72" bestFit="1" customWidth="1"/>
    <col min="497" max="498" width="9.42578125" style="72" customWidth="1"/>
    <col min="499" max="500" width="10.28515625" style="72" bestFit="1" customWidth="1"/>
    <col min="501" max="501" width="10.7109375" style="72" customWidth="1"/>
    <col min="502" max="502" width="9.5703125" style="72" customWidth="1"/>
    <col min="503" max="503" width="8.85546875" style="72" customWidth="1"/>
    <col min="504" max="746" width="11.42578125" style="72"/>
    <col min="747" max="747" width="1.7109375" style="72" customWidth="1"/>
    <col min="748" max="748" width="19" style="72" bestFit="1" customWidth="1"/>
    <col min="749" max="749" width="10.140625" style="72" bestFit="1" customWidth="1"/>
    <col min="750" max="750" width="8.85546875" style="72" customWidth="1"/>
    <col min="751" max="751" width="10.7109375" style="72" bestFit="1" customWidth="1"/>
    <col min="752" max="752" width="14.42578125" style="72" bestFit="1" customWidth="1"/>
    <col min="753" max="754" width="9.42578125" style="72" customWidth="1"/>
    <col min="755" max="756" width="10.28515625" style="72" bestFit="1" customWidth="1"/>
    <col min="757" max="757" width="10.7109375" style="72" customWidth="1"/>
    <col min="758" max="758" width="9.5703125" style="72" customWidth="1"/>
    <col min="759" max="759" width="8.85546875" style="72" customWidth="1"/>
    <col min="760" max="1002" width="11.42578125" style="72"/>
    <col min="1003" max="1003" width="1.7109375" style="72" customWidth="1"/>
    <col min="1004" max="1004" width="19" style="72" bestFit="1" customWidth="1"/>
    <col min="1005" max="1005" width="10.140625" style="72" bestFit="1" customWidth="1"/>
    <col min="1006" max="1006" width="8.85546875" style="72" customWidth="1"/>
    <col min="1007" max="1007" width="10.7109375" style="72" bestFit="1" customWidth="1"/>
    <col min="1008" max="1008" width="14.42578125" style="72" bestFit="1" customWidth="1"/>
    <col min="1009" max="1010" width="9.42578125" style="72" customWidth="1"/>
    <col min="1011" max="1012" width="10.28515625" style="72" bestFit="1" customWidth="1"/>
    <col min="1013" max="1013" width="10.7109375" style="72" customWidth="1"/>
    <col min="1014" max="1014" width="9.5703125" style="72" customWidth="1"/>
    <col min="1015" max="1015" width="8.85546875" style="72" customWidth="1"/>
    <col min="1016" max="1258" width="11.42578125" style="72"/>
    <col min="1259" max="1259" width="1.7109375" style="72" customWidth="1"/>
    <col min="1260" max="1260" width="19" style="72" bestFit="1" customWidth="1"/>
    <col min="1261" max="1261" width="10.140625" style="72" bestFit="1" customWidth="1"/>
    <col min="1262" max="1262" width="8.85546875" style="72" customWidth="1"/>
    <col min="1263" max="1263" width="10.7109375" style="72" bestFit="1" customWidth="1"/>
    <col min="1264" max="1264" width="14.42578125" style="72" bestFit="1" customWidth="1"/>
    <col min="1265" max="1266" width="9.42578125" style="72" customWidth="1"/>
    <col min="1267" max="1268" width="10.28515625" style="72" bestFit="1" customWidth="1"/>
    <col min="1269" max="1269" width="10.7109375" style="72" customWidth="1"/>
    <col min="1270" max="1270" width="9.5703125" style="72" customWidth="1"/>
    <col min="1271" max="1271" width="8.85546875" style="72" customWidth="1"/>
    <col min="1272" max="1514" width="11.42578125" style="72"/>
    <col min="1515" max="1515" width="1.7109375" style="72" customWidth="1"/>
    <col min="1516" max="1516" width="19" style="72" bestFit="1" customWidth="1"/>
    <col min="1517" max="1517" width="10.140625" style="72" bestFit="1" customWidth="1"/>
    <col min="1518" max="1518" width="8.85546875" style="72" customWidth="1"/>
    <col min="1519" max="1519" width="10.7109375" style="72" bestFit="1" customWidth="1"/>
    <col min="1520" max="1520" width="14.42578125" style="72" bestFit="1" customWidth="1"/>
    <col min="1521" max="1522" width="9.42578125" style="72" customWidth="1"/>
    <col min="1523" max="1524" width="10.28515625" style="72" bestFit="1" customWidth="1"/>
    <col min="1525" max="1525" width="10.7109375" style="72" customWidth="1"/>
    <col min="1526" max="1526" width="9.5703125" style="72" customWidth="1"/>
    <col min="1527" max="1527" width="8.85546875" style="72" customWidth="1"/>
    <col min="1528" max="1770" width="11.42578125" style="72"/>
    <col min="1771" max="1771" width="1.7109375" style="72" customWidth="1"/>
    <col min="1772" max="1772" width="19" style="72" bestFit="1" customWidth="1"/>
    <col min="1773" max="1773" width="10.140625" style="72" bestFit="1" customWidth="1"/>
    <col min="1774" max="1774" width="8.85546875" style="72" customWidth="1"/>
    <col min="1775" max="1775" width="10.7109375" style="72" bestFit="1" customWidth="1"/>
    <col min="1776" max="1776" width="14.42578125" style="72" bestFit="1" customWidth="1"/>
    <col min="1777" max="1778" width="9.42578125" style="72" customWidth="1"/>
    <col min="1779" max="1780" width="10.28515625" style="72" bestFit="1" customWidth="1"/>
    <col min="1781" max="1781" width="10.7109375" style="72" customWidth="1"/>
    <col min="1782" max="1782" width="9.5703125" style="72" customWidth="1"/>
    <col min="1783" max="1783" width="8.85546875" style="72" customWidth="1"/>
    <col min="1784" max="2026" width="11.42578125" style="72"/>
    <col min="2027" max="2027" width="1.7109375" style="72" customWidth="1"/>
    <col min="2028" max="2028" width="19" style="72" bestFit="1" customWidth="1"/>
    <col min="2029" max="2029" width="10.140625" style="72" bestFit="1" customWidth="1"/>
    <col min="2030" max="2030" width="8.85546875" style="72" customWidth="1"/>
    <col min="2031" max="2031" width="10.7109375" style="72" bestFit="1" customWidth="1"/>
    <col min="2032" max="2032" width="14.42578125" style="72" bestFit="1" customWidth="1"/>
    <col min="2033" max="2034" width="9.42578125" style="72" customWidth="1"/>
    <col min="2035" max="2036" width="10.28515625" style="72" bestFit="1" customWidth="1"/>
    <col min="2037" max="2037" width="10.7109375" style="72" customWidth="1"/>
    <col min="2038" max="2038" width="9.5703125" style="72" customWidth="1"/>
    <col min="2039" max="2039" width="8.85546875" style="72" customWidth="1"/>
    <col min="2040" max="2282" width="11.42578125" style="72"/>
    <col min="2283" max="2283" width="1.7109375" style="72" customWidth="1"/>
    <col min="2284" max="2284" width="19" style="72" bestFit="1" customWidth="1"/>
    <col min="2285" max="2285" width="10.140625" style="72" bestFit="1" customWidth="1"/>
    <col min="2286" max="2286" width="8.85546875" style="72" customWidth="1"/>
    <col min="2287" max="2287" width="10.7109375" style="72" bestFit="1" customWidth="1"/>
    <col min="2288" max="2288" width="14.42578125" style="72" bestFit="1" customWidth="1"/>
    <col min="2289" max="2290" width="9.42578125" style="72" customWidth="1"/>
    <col min="2291" max="2292" width="10.28515625" style="72" bestFit="1" customWidth="1"/>
    <col min="2293" max="2293" width="10.7109375" style="72" customWidth="1"/>
    <col min="2294" max="2294" width="9.5703125" style="72" customWidth="1"/>
    <col min="2295" max="2295" width="8.85546875" style="72" customWidth="1"/>
    <col min="2296" max="2538" width="11.42578125" style="72"/>
    <col min="2539" max="2539" width="1.7109375" style="72" customWidth="1"/>
    <col min="2540" max="2540" width="19" style="72" bestFit="1" customWidth="1"/>
    <col min="2541" max="2541" width="10.140625" style="72" bestFit="1" customWidth="1"/>
    <col min="2542" max="2542" width="8.85546875" style="72" customWidth="1"/>
    <col min="2543" max="2543" width="10.7109375" style="72" bestFit="1" customWidth="1"/>
    <col min="2544" max="2544" width="14.42578125" style="72" bestFit="1" customWidth="1"/>
    <col min="2545" max="2546" width="9.42578125" style="72" customWidth="1"/>
    <col min="2547" max="2548" width="10.28515625" style="72" bestFit="1" customWidth="1"/>
    <col min="2549" max="2549" width="10.7109375" style="72" customWidth="1"/>
    <col min="2550" max="2550" width="9.5703125" style="72" customWidth="1"/>
    <col min="2551" max="2551" width="8.85546875" style="72" customWidth="1"/>
    <col min="2552" max="2794" width="11.42578125" style="72"/>
    <col min="2795" max="2795" width="1.7109375" style="72" customWidth="1"/>
    <col min="2796" max="2796" width="19" style="72" bestFit="1" customWidth="1"/>
    <col min="2797" max="2797" width="10.140625" style="72" bestFit="1" customWidth="1"/>
    <col min="2798" max="2798" width="8.85546875" style="72" customWidth="1"/>
    <col min="2799" max="2799" width="10.7109375" style="72" bestFit="1" customWidth="1"/>
    <col min="2800" max="2800" width="14.42578125" style="72" bestFit="1" customWidth="1"/>
    <col min="2801" max="2802" width="9.42578125" style="72" customWidth="1"/>
    <col min="2803" max="2804" width="10.28515625" style="72" bestFit="1" customWidth="1"/>
    <col min="2805" max="2805" width="10.7109375" style="72" customWidth="1"/>
    <col min="2806" max="2806" width="9.5703125" style="72" customWidth="1"/>
    <col min="2807" max="2807" width="8.85546875" style="72" customWidth="1"/>
    <col min="2808" max="3050" width="11.42578125" style="72"/>
    <col min="3051" max="3051" width="1.7109375" style="72" customWidth="1"/>
    <col min="3052" max="3052" width="19" style="72" bestFit="1" customWidth="1"/>
    <col min="3053" max="3053" width="10.140625" style="72" bestFit="1" customWidth="1"/>
    <col min="3054" max="3054" width="8.85546875" style="72" customWidth="1"/>
    <col min="3055" max="3055" width="10.7109375" style="72" bestFit="1" customWidth="1"/>
    <col min="3056" max="3056" width="14.42578125" style="72" bestFit="1" customWidth="1"/>
    <col min="3057" max="3058" width="9.42578125" style="72" customWidth="1"/>
    <col min="3059" max="3060" width="10.28515625" style="72" bestFit="1" customWidth="1"/>
    <col min="3061" max="3061" width="10.7109375" style="72" customWidth="1"/>
    <col min="3062" max="3062" width="9.5703125" style="72" customWidth="1"/>
    <col min="3063" max="3063" width="8.85546875" style="72" customWidth="1"/>
    <col min="3064" max="3306" width="11.42578125" style="72"/>
    <col min="3307" max="3307" width="1.7109375" style="72" customWidth="1"/>
    <col min="3308" max="3308" width="19" style="72" bestFit="1" customWidth="1"/>
    <col min="3309" max="3309" width="10.140625" style="72" bestFit="1" customWidth="1"/>
    <col min="3310" max="3310" width="8.85546875" style="72" customWidth="1"/>
    <col min="3311" max="3311" width="10.7109375" style="72" bestFit="1" customWidth="1"/>
    <col min="3312" max="3312" width="14.42578125" style="72" bestFit="1" customWidth="1"/>
    <col min="3313" max="3314" width="9.42578125" style="72" customWidth="1"/>
    <col min="3315" max="3316" width="10.28515625" style="72" bestFit="1" customWidth="1"/>
    <col min="3317" max="3317" width="10.7109375" style="72" customWidth="1"/>
    <col min="3318" max="3318" width="9.5703125" style="72" customWidth="1"/>
    <col min="3319" max="3319" width="8.85546875" style="72" customWidth="1"/>
    <col min="3320" max="3562" width="11.42578125" style="72"/>
    <col min="3563" max="3563" width="1.7109375" style="72" customWidth="1"/>
    <col min="3564" max="3564" width="19" style="72" bestFit="1" customWidth="1"/>
    <col min="3565" max="3565" width="10.140625" style="72" bestFit="1" customWidth="1"/>
    <col min="3566" max="3566" width="8.85546875" style="72" customWidth="1"/>
    <col min="3567" max="3567" width="10.7109375" style="72" bestFit="1" customWidth="1"/>
    <col min="3568" max="3568" width="14.42578125" style="72" bestFit="1" customWidth="1"/>
    <col min="3569" max="3570" width="9.42578125" style="72" customWidth="1"/>
    <col min="3571" max="3572" width="10.28515625" style="72" bestFit="1" customWidth="1"/>
    <col min="3573" max="3573" width="10.7109375" style="72" customWidth="1"/>
    <col min="3574" max="3574" width="9.5703125" style="72" customWidth="1"/>
    <col min="3575" max="3575" width="8.85546875" style="72" customWidth="1"/>
    <col min="3576" max="3818" width="11.42578125" style="72"/>
    <col min="3819" max="3819" width="1.7109375" style="72" customWidth="1"/>
    <col min="3820" max="3820" width="19" style="72" bestFit="1" customWidth="1"/>
    <col min="3821" max="3821" width="10.140625" style="72" bestFit="1" customWidth="1"/>
    <col min="3822" max="3822" width="8.85546875" style="72" customWidth="1"/>
    <col min="3823" max="3823" width="10.7109375" style="72" bestFit="1" customWidth="1"/>
    <col min="3824" max="3824" width="14.42578125" style="72" bestFit="1" customWidth="1"/>
    <col min="3825" max="3826" width="9.42578125" style="72" customWidth="1"/>
    <col min="3827" max="3828" width="10.28515625" style="72" bestFit="1" customWidth="1"/>
    <col min="3829" max="3829" width="10.7109375" style="72" customWidth="1"/>
    <col min="3830" max="3830" width="9.5703125" style="72" customWidth="1"/>
    <col min="3831" max="3831" width="8.85546875" style="72" customWidth="1"/>
    <col min="3832" max="4074" width="11.42578125" style="72"/>
    <col min="4075" max="4075" width="1.7109375" style="72" customWidth="1"/>
    <col min="4076" max="4076" width="19" style="72" bestFit="1" customWidth="1"/>
    <col min="4077" max="4077" width="10.140625" style="72" bestFit="1" customWidth="1"/>
    <col min="4078" max="4078" width="8.85546875" style="72" customWidth="1"/>
    <col min="4079" max="4079" width="10.7109375" style="72" bestFit="1" customWidth="1"/>
    <col min="4080" max="4080" width="14.42578125" style="72" bestFit="1" customWidth="1"/>
    <col min="4081" max="4082" width="9.42578125" style="72" customWidth="1"/>
    <col min="4083" max="4084" width="10.28515625" style="72" bestFit="1" customWidth="1"/>
    <col min="4085" max="4085" width="10.7109375" style="72" customWidth="1"/>
    <col min="4086" max="4086" width="9.5703125" style="72" customWidth="1"/>
    <col min="4087" max="4087" width="8.85546875" style="72" customWidth="1"/>
    <col min="4088" max="4330" width="11.42578125" style="72"/>
    <col min="4331" max="4331" width="1.7109375" style="72" customWidth="1"/>
    <col min="4332" max="4332" width="19" style="72" bestFit="1" customWidth="1"/>
    <col min="4333" max="4333" width="10.140625" style="72" bestFit="1" customWidth="1"/>
    <col min="4334" max="4334" width="8.85546875" style="72" customWidth="1"/>
    <col min="4335" max="4335" width="10.7109375" style="72" bestFit="1" customWidth="1"/>
    <col min="4336" max="4336" width="14.42578125" style="72" bestFit="1" customWidth="1"/>
    <col min="4337" max="4338" width="9.42578125" style="72" customWidth="1"/>
    <col min="4339" max="4340" width="10.28515625" style="72" bestFit="1" customWidth="1"/>
    <col min="4341" max="4341" width="10.7109375" style="72" customWidth="1"/>
    <col min="4342" max="4342" width="9.5703125" style="72" customWidth="1"/>
    <col min="4343" max="4343" width="8.85546875" style="72" customWidth="1"/>
    <col min="4344" max="4586" width="11.42578125" style="72"/>
    <col min="4587" max="4587" width="1.7109375" style="72" customWidth="1"/>
    <col min="4588" max="4588" width="19" style="72" bestFit="1" customWidth="1"/>
    <col min="4589" max="4589" width="10.140625" style="72" bestFit="1" customWidth="1"/>
    <col min="4590" max="4590" width="8.85546875" style="72" customWidth="1"/>
    <col min="4591" max="4591" width="10.7109375" style="72" bestFit="1" customWidth="1"/>
    <col min="4592" max="4592" width="14.42578125" style="72" bestFit="1" customWidth="1"/>
    <col min="4593" max="4594" width="9.42578125" style="72" customWidth="1"/>
    <col min="4595" max="4596" width="10.28515625" style="72" bestFit="1" customWidth="1"/>
    <col min="4597" max="4597" width="10.7109375" style="72" customWidth="1"/>
    <col min="4598" max="4598" width="9.5703125" style="72" customWidth="1"/>
    <col min="4599" max="4599" width="8.85546875" style="72" customWidth="1"/>
    <col min="4600" max="4842" width="11.42578125" style="72"/>
    <col min="4843" max="4843" width="1.7109375" style="72" customWidth="1"/>
    <col min="4844" max="4844" width="19" style="72" bestFit="1" customWidth="1"/>
    <col min="4845" max="4845" width="10.140625" style="72" bestFit="1" customWidth="1"/>
    <col min="4846" max="4846" width="8.85546875" style="72" customWidth="1"/>
    <col min="4847" max="4847" width="10.7109375" style="72" bestFit="1" customWidth="1"/>
    <col min="4848" max="4848" width="14.42578125" style="72" bestFit="1" customWidth="1"/>
    <col min="4849" max="4850" width="9.42578125" style="72" customWidth="1"/>
    <col min="4851" max="4852" width="10.28515625" style="72" bestFit="1" customWidth="1"/>
    <col min="4853" max="4853" width="10.7109375" style="72" customWidth="1"/>
    <col min="4854" max="4854" width="9.5703125" style="72" customWidth="1"/>
    <col min="4855" max="4855" width="8.85546875" style="72" customWidth="1"/>
    <col min="4856" max="5098" width="11.42578125" style="72"/>
    <col min="5099" max="5099" width="1.7109375" style="72" customWidth="1"/>
    <col min="5100" max="5100" width="19" style="72" bestFit="1" customWidth="1"/>
    <col min="5101" max="5101" width="10.140625" style="72" bestFit="1" customWidth="1"/>
    <col min="5102" max="5102" width="8.85546875" style="72" customWidth="1"/>
    <col min="5103" max="5103" width="10.7109375" style="72" bestFit="1" customWidth="1"/>
    <col min="5104" max="5104" width="14.42578125" style="72" bestFit="1" customWidth="1"/>
    <col min="5105" max="5106" width="9.42578125" style="72" customWidth="1"/>
    <col min="5107" max="5108" width="10.28515625" style="72" bestFit="1" customWidth="1"/>
    <col min="5109" max="5109" width="10.7109375" style="72" customWidth="1"/>
    <col min="5110" max="5110" width="9.5703125" style="72" customWidth="1"/>
    <col min="5111" max="5111" width="8.85546875" style="72" customWidth="1"/>
    <col min="5112" max="5354" width="11.42578125" style="72"/>
    <col min="5355" max="5355" width="1.7109375" style="72" customWidth="1"/>
    <col min="5356" max="5356" width="19" style="72" bestFit="1" customWidth="1"/>
    <col min="5357" max="5357" width="10.140625" style="72" bestFit="1" customWidth="1"/>
    <col min="5358" max="5358" width="8.85546875" style="72" customWidth="1"/>
    <col min="5359" max="5359" width="10.7109375" style="72" bestFit="1" customWidth="1"/>
    <col min="5360" max="5360" width="14.42578125" style="72" bestFit="1" customWidth="1"/>
    <col min="5361" max="5362" width="9.42578125" style="72" customWidth="1"/>
    <col min="5363" max="5364" width="10.28515625" style="72" bestFit="1" customWidth="1"/>
    <col min="5365" max="5365" width="10.7109375" style="72" customWidth="1"/>
    <col min="5366" max="5366" width="9.5703125" style="72" customWidth="1"/>
    <col min="5367" max="5367" width="8.85546875" style="72" customWidth="1"/>
    <col min="5368" max="5610" width="11.42578125" style="72"/>
    <col min="5611" max="5611" width="1.7109375" style="72" customWidth="1"/>
    <col min="5612" max="5612" width="19" style="72" bestFit="1" customWidth="1"/>
    <col min="5613" max="5613" width="10.140625" style="72" bestFit="1" customWidth="1"/>
    <col min="5614" max="5614" width="8.85546875" style="72" customWidth="1"/>
    <col min="5615" max="5615" width="10.7109375" style="72" bestFit="1" customWidth="1"/>
    <col min="5616" max="5616" width="14.42578125" style="72" bestFit="1" customWidth="1"/>
    <col min="5617" max="5618" width="9.42578125" style="72" customWidth="1"/>
    <col min="5619" max="5620" width="10.28515625" style="72" bestFit="1" customWidth="1"/>
    <col min="5621" max="5621" width="10.7109375" style="72" customWidth="1"/>
    <col min="5622" max="5622" width="9.5703125" style="72" customWidth="1"/>
    <col min="5623" max="5623" width="8.85546875" style="72" customWidth="1"/>
    <col min="5624" max="5866" width="11.42578125" style="72"/>
    <col min="5867" max="5867" width="1.7109375" style="72" customWidth="1"/>
    <col min="5868" max="5868" width="19" style="72" bestFit="1" customWidth="1"/>
    <col min="5869" max="5869" width="10.140625" style="72" bestFit="1" customWidth="1"/>
    <col min="5870" max="5870" width="8.85546875" style="72" customWidth="1"/>
    <col min="5871" max="5871" width="10.7109375" style="72" bestFit="1" customWidth="1"/>
    <col min="5872" max="5872" width="14.42578125" style="72" bestFit="1" customWidth="1"/>
    <col min="5873" max="5874" width="9.42578125" style="72" customWidth="1"/>
    <col min="5875" max="5876" width="10.28515625" style="72" bestFit="1" customWidth="1"/>
    <col min="5877" max="5877" width="10.7109375" style="72" customWidth="1"/>
    <col min="5878" max="5878" width="9.5703125" style="72" customWidth="1"/>
    <col min="5879" max="5879" width="8.85546875" style="72" customWidth="1"/>
    <col min="5880" max="6122" width="11.42578125" style="72"/>
    <col min="6123" max="6123" width="1.7109375" style="72" customWidth="1"/>
    <col min="6124" max="6124" width="19" style="72" bestFit="1" customWidth="1"/>
    <col min="6125" max="6125" width="10.140625" style="72" bestFit="1" customWidth="1"/>
    <col min="6126" max="6126" width="8.85546875" style="72" customWidth="1"/>
    <col min="6127" max="6127" width="10.7109375" style="72" bestFit="1" customWidth="1"/>
    <col min="6128" max="6128" width="14.42578125" style="72" bestFit="1" customWidth="1"/>
    <col min="6129" max="6130" width="9.42578125" style="72" customWidth="1"/>
    <col min="6131" max="6132" width="10.28515625" style="72" bestFit="1" customWidth="1"/>
    <col min="6133" max="6133" width="10.7109375" style="72" customWidth="1"/>
    <col min="6134" max="6134" width="9.5703125" style="72" customWidth="1"/>
    <col min="6135" max="6135" width="8.85546875" style="72" customWidth="1"/>
    <col min="6136" max="6378" width="11.42578125" style="72"/>
    <col min="6379" max="6379" width="1.7109375" style="72" customWidth="1"/>
    <col min="6380" max="6380" width="19" style="72" bestFit="1" customWidth="1"/>
    <col min="6381" max="6381" width="10.140625" style="72" bestFit="1" customWidth="1"/>
    <col min="6382" max="6382" width="8.85546875" style="72" customWidth="1"/>
    <col min="6383" max="6383" width="10.7109375" style="72" bestFit="1" customWidth="1"/>
    <col min="6384" max="6384" width="14.42578125" style="72" bestFit="1" customWidth="1"/>
    <col min="6385" max="6386" width="9.42578125" style="72" customWidth="1"/>
    <col min="6387" max="6388" width="10.28515625" style="72" bestFit="1" customWidth="1"/>
    <col min="6389" max="6389" width="10.7109375" style="72" customWidth="1"/>
    <col min="6390" max="6390" width="9.5703125" style="72" customWidth="1"/>
    <col min="6391" max="6391" width="8.85546875" style="72" customWidth="1"/>
    <col min="6392" max="6634" width="11.42578125" style="72"/>
    <col min="6635" max="6635" width="1.7109375" style="72" customWidth="1"/>
    <col min="6636" max="6636" width="19" style="72" bestFit="1" customWidth="1"/>
    <col min="6637" max="6637" width="10.140625" style="72" bestFit="1" customWidth="1"/>
    <col min="6638" max="6638" width="8.85546875" style="72" customWidth="1"/>
    <col min="6639" max="6639" width="10.7109375" style="72" bestFit="1" customWidth="1"/>
    <col min="6640" max="6640" width="14.42578125" style="72" bestFit="1" customWidth="1"/>
    <col min="6641" max="6642" width="9.42578125" style="72" customWidth="1"/>
    <col min="6643" max="6644" width="10.28515625" style="72" bestFit="1" customWidth="1"/>
    <col min="6645" max="6645" width="10.7109375" style="72" customWidth="1"/>
    <col min="6646" max="6646" width="9.5703125" style="72" customWidth="1"/>
    <col min="6647" max="6647" width="8.85546875" style="72" customWidth="1"/>
    <col min="6648" max="6890" width="11.42578125" style="72"/>
    <col min="6891" max="6891" width="1.7109375" style="72" customWidth="1"/>
    <col min="6892" max="6892" width="19" style="72" bestFit="1" customWidth="1"/>
    <col min="6893" max="6893" width="10.140625" style="72" bestFit="1" customWidth="1"/>
    <col min="6894" max="6894" width="8.85546875" style="72" customWidth="1"/>
    <col min="6895" max="6895" width="10.7109375" style="72" bestFit="1" customWidth="1"/>
    <col min="6896" max="6896" width="14.42578125" style="72" bestFit="1" customWidth="1"/>
    <col min="6897" max="6898" width="9.42578125" style="72" customWidth="1"/>
    <col min="6899" max="6900" width="10.28515625" style="72" bestFit="1" customWidth="1"/>
    <col min="6901" max="6901" width="10.7109375" style="72" customWidth="1"/>
    <col min="6902" max="6902" width="9.5703125" style="72" customWidth="1"/>
    <col min="6903" max="6903" width="8.85546875" style="72" customWidth="1"/>
    <col min="6904" max="7146" width="11.42578125" style="72"/>
    <col min="7147" max="7147" width="1.7109375" style="72" customWidth="1"/>
    <col min="7148" max="7148" width="19" style="72" bestFit="1" customWidth="1"/>
    <col min="7149" max="7149" width="10.140625" style="72" bestFit="1" customWidth="1"/>
    <col min="7150" max="7150" width="8.85546875" style="72" customWidth="1"/>
    <col min="7151" max="7151" width="10.7109375" style="72" bestFit="1" customWidth="1"/>
    <col min="7152" max="7152" width="14.42578125" style="72" bestFit="1" customWidth="1"/>
    <col min="7153" max="7154" width="9.42578125" style="72" customWidth="1"/>
    <col min="7155" max="7156" width="10.28515625" style="72" bestFit="1" customWidth="1"/>
    <col min="7157" max="7157" width="10.7109375" style="72" customWidth="1"/>
    <col min="7158" max="7158" width="9.5703125" style="72" customWidth="1"/>
    <col min="7159" max="7159" width="8.85546875" style="72" customWidth="1"/>
    <col min="7160" max="7402" width="11.42578125" style="72"/>
    <col min="7403" max="7403" width="1.7109375" style="72" customWidth="1"/>
    <col min="7404" max="7404" width="19" style="72" bestFit="1" customWidth="1"/>
    <col min="7405" max="7405" width="10.140625" style="72" bestFit="1" customWidth="1"/>
    <col min="7406" max="7406" width="8.85546875" style="72" customWidth="1"/>
    <col min="7407" max="7407" width="10.7109375" style="72" bestFit="1" customWidth="1"/>
    <col min="7408" max="7408" width="14.42578125" style="72" bestFit="1" customWidth="1"/>
    <col min="7409" max="7410" width="9.42578125" style="72" customWidth="1"/>
    <col min="7411" max="7412" width="10.28515625" style="72" bestFit="1" customWidth="1"/>
    <col min="7413" max="7413" width="10.7109375" style="72" customWidth="1"/>
    <col min="7414" max="7414" width="9.5703125" style="72" customWidth="1"/>
    <col min="7415" max="7415" width="8.85546875" style="72" customWidth="1"/>
    <col min="7416" max="7658" width="11.42578125" style="72"/>
    <col min="7659" max="7659" width="1.7109375" style="72" customWidth="1"/>
    <col min="7660" max="7660" width="19" style="72" bestFit="1" customWidth="1"/>
    <col min="7661" max="7661" width="10.140625" style="72" bestFit="1" customWidth="1"/>
    <col min="7662" max="7662" width="8.85546875" style="72" customWidth="1"/>
    <col min="7663" max="7663" width="10.7109375" style="72" bestFit="1" customWidth="1"/>
    <col min="7664" max="7664" width="14.42578125" style="72" bestFit="1" customWidth="1"/>
    <col min="7665" max="7666" width="9.42578125" style="72" customWidth="1"/>
    <col min="7667" max="7668" width="10.28515625" style="72" bestFit="1" customWidth="1"/>
    <col min="7669" max="7669" width="10.7109375" style="72" customWidth="1"/>
    <col min="7670" max="7670" width="9.5703125" style="72" customWidth="1"/>
    <col min="7671" max="7671" width="8.85546875" style="72" customWidth="1"/>
    <col min="7672" max="7914" width="11.42578125" style="72"/>
    <col min="7915" max="7915" width="1.7109375" style="72" customWidth="1"/>
    <col min="7916" max="7916" width="19" style="72" bestFit="1" customWidth="1"/>
    <col min="7917" max="7917" width="10.140625" style="72" bestFit="1" customWidth="1"/>
    <col min="7918" max="7918" width="8.85546875" style="72" customWidth="1"/>
    <col min="7919" max="7919" width="10.7109375" style="72" bestFit="1" customWidth="1"/>
    <col min="7920" max="7920" width="14.42578125" style="72" bestFit="1" customWidth="1"/>
    <col min="7921" max="7922" width="9.42578125" style="72" customWidth="1"/>
    <col min="7923" max="7924" width="10.28515625" style="72" bestFit="1" customWidth="1"/>
    <col min="7925" max="7925" width="10.7109375" style="72" customWidth="1"/>
    <col min="7926" max="7926" width="9.5703125" style="72" customWidth="1"/>
    <col min="7927" max="7927" width="8.85546875" style="72" customWidth="1"/>
    <col min="7928" max="8170" width="11.42578125" style="72"/>
    <col min="8171" max="8171" width="1.7109375" style="72" customWidth="1"/>
    <col min="8172" max="8172" width="19" style="72" bestFit="1" customWidth="1"/>
    <col min="8173" max="8173" width="10.140625" style="72" bestFit="1" customWidth="1"/>
    <col min="8174" max="8174" width="8.85546875" style="72" customWidth="1"/>
    <col min="8175" max="8175" width="10.7109375" style="72" bestFit="1" customWidth="1"/>
    <col min="8176" max="8176" width="14.42578125" style="72" bestFit="1" customWidth="1"/>
    <col min="8177" max="8178" width="9.42578125" style="72" customWidth="1"/>
    <col min="8179" max="8180" width="10.28515625" style="72" bestFit="1" customWidth="1"/>
    <col min="8181" max="8181" width="10.7109375" style="72" customWidth="1"/>
    <col min="8182" max="8182" width="9.5703125" style="72" customWidth="1"/>
    <col min="8183" max="8183" width="8.85546875" style="72" customWidth="1"/>
    <col min="8184" max="8426" width="11.42578125" style="72"/>
    <col min="8427" max="8427" width="1.7109375" style="72" customWidth="1"/>
    <col min="8428" max="8428" width="19" style="72" bestFit="1" customWidth="1"/>
    <col min="8429" max="8429" width="10.140625" style="72" bestFit="1" customWidth="1"/>
    <col min="8430" max="8430" width="8.85546875" style="72" customWidth="1"/>
    <col min="8431" max="8431" width="10.7109375" style="72" bestFit="1" customWidth="1"/>
    <col min="8432" max="8432" width="14.42578125" style="72" bestFit="1" customWidth="1"/>
    <col min="8433" max="8434" width="9.42578125" style="72" customWidth="1"/>
    <col min="8435" max="8436" width="10.28515625" style="72" bestFit="1" customWidth="1"/>
    <col min="8437" max="8437" width="10.7109375" style="72" customWidth="1"/>
    <col min="8438" max="8438" width="9.5703125" style="72" customWidth="1"/>
    <col min="8439" max="8439" width="8.85546875" style="72" customWidth="1"/>
    <col min="8440" max="8682" width="11.42578125" style="72"/>
    <col min="8683" max="8683" width="1.7109375" style="72" customWidth="1"/>
    <col min="8684" max="8684" width="19" style="72" bestFit="1" customWidth="1"/>
    <col min="8685" max="8685" width="10.140625" style="72" bestFit="1" customWidth="1"/>
    <col min="8686" max="8686" width="8.85546875" style="72" customWidth="1"/>
    <col min="8687" max="8687" width="10.7109375" style="72" bestFit="1" customWidth="1"/>
    <col min="8688" max="8688" width="14.42578125" style="72" bestFit="1" customWidth="1"/>
    <col min="8689" max="8690" width="9.42578125" style="72" customWidth="1"/>
    <col min="8691" max="8692" width="10.28515625" style="72" bestFit="1" customWidth="1"/>
    <col min="8693" max="8693" width="10.7109375" style="72" customWidth="1"/>
    <col min="8694" max="8694" width="9.5703125" style="72" customWidth="1"/>
    <col min="8695" max="8695" width="8.85546875" style="72" customWidth="1"/>
    <col min="8696" max="8938" width="11.42578125" style="72"/>
    <col min="8939" max="8939" width="1.7109375" style="72" customWidth="1"/>
    <col min="8940" max="8940" width="19" style="72" bestFit="1" customWidth="1"/>
    <col min="8941" max="8941" width="10.140625" style="72" bestFit="1" customWidth="1"/>
    <col min="8942" max="8942" width="8.85546875" style="72" customWidth="1"/>
    <col min="8943" max="8943" width="10.7109375" style="72" bestFit="1" customWidth="1"/>
    <col min="8944" max="8944" width="14.42578125" style="72" bestFit="1" customWidth="1"/>
    <col min="8945" max="8946" width="9.42578125" style="72" customWidth="1"/>
    <col min="8947" max="8948" width="10.28515625" style="72" bestFit="1" customWidth="1"/>
    <col min="8949" max="8949" width="10.7109375" style="72" customWidth="1"/>
    <col min="8950" max="8950" width="9.5703125" style="72" customWidth="1"/>
    <col min="8951" max="8951" width="8.85546875" style="72" customWidth="1"/>
    <col min="8952" max="9194" width="11.42578125" style="72"/>
    <col min="9195" max="9195" width="1.7109375" style="72" customWidth="1"/>
    <col min="9196" max="9196" width="19" style="72" bestFit="1" customWidth="1"/>
    <col min="9197" max="9197" width="10.140625" style="72" bestFit="1" customWidth="1"/>
    <col min="9198" max="9198" width="8.85546875" style="72" customWidth="1"/>
    <col min="9199" max="9199" width="10.7109375" style="72" bestFit="1" customWidth="1"/>
    <col min="9200" max="9200" width="14.42578125" style="72" bestFit="1" customWidth="1"/>
    <col min="9201" max="9202" width="9.42578125" style="72" customWidth="1"/>
    <col min="9203" max="9204" width="10.28515625" style="72" bestFit="1" customWidth="1"/>
    <col min="9205" max="9205" width="10.7109375" style="72" customWidth="1"/>
    <col min="9206" max="9206" width="9.5703125" style="72" customWidth="1"/>
    <col min="9207" max="9207" width="8.85546875" style="72" customWidth="1"/>
    <col min="9208" max="9450" width="11.42578125" style="72"/>
    <col min="9451" max="9451" width="1.7109375" style="72" customWidth="1"/>
    <col min="9452" max="9452" width="19" style="72" bestFit="1" customWidth="1"/>
    <col min="9453" max="9453" width="10.140625" style="72" bestFit="1" customWidth="1"/>
    <col min="9454" max="9454" width="8.85546875" style="72" customWidth="1"/>
    <col min="9455" max="9455" width="10.7109375" style="72" bestFit="1" customWidth="1"/>
    <col min="9456" max="9456" width="14.42578125" style="72" bestFit="1" customWidth="1"/>
    <col min="9457" max="9458" width="9.42578125" style="72" customWidth="1"/>
    <col min="9459" max="9460" width="10.28515625" style="72" bestFit="1" customWidth="1"/>
    <col min="9461" max="9461" width="10.7109375" style="72" customWidth="1"/>
    <col min="9462" max="9462" width="9.5703125" style="72" customWidth="1"/>
    <col min="9463" max="9463" width="8.85546875" style="72" customWidth="1"/>
    <col min="9464" max="9706" width="11.42578125" style="72"/>
    <col min="9707" max="9707" width="1.7109375" style="72" customWidth="1"/>
    <col min="9708" max="9708" width="19" style="72" bestFit="1" customWidth="1"/>
    <col min="9709" max="9709" width="10.140625" style="72" bestFit="1" customWidth="1"/>
    <col min="9710" max="9710" width="8.85546875" style="72" customWidth="1"/>
    <col min="9711" max="9711" width="10.7109375" style="72" bestFit="1" customWidth="1"/>
    <col min="9712" max="9712" width="14.42578125" style="72" bestFit="1" customWidth="1"/>
    <col min="9713" max="9714" width="9.42578125" style="72" customWidth="1"/>
    <col min="9715" max="9716" width="10.28515625" style="72" bestFit="1" customWidth="1"/>
    <col min="9717" max="9717" width="10.7109375" style="72" customWidth="1"/>
    <col min="9718" max="9718" width="9.5703125" style="72" customWidth="1"/>
    <col min="9719" max="9719" width="8.85546875" style="72" customWidth="1"/>
    <col min="9720" max="9962" width="11.42578125" style="72"/>
    <col min="9963" max="9963" width="1.7109375" style="72" customWidth="1"/>
    <col min="9964" max="9964" width="19" style="72" bestFit="1" customWidth="1"/>
    <col min="9965" max="9965" width="10.140625" style="72" bestFit="1" customWidth="1"/>
    <col min="9966" max="9966" width="8.85546875" style="72" customWidth="1"/>
    <col min="9967" max="9967" width="10.7109375" style="72" bestFit="1" customWidth="1"/>
    <col min="9968" max="9968" width="14.42578125" style="72" bestFit="1" customWidth="1"/>
    <col min="9969" max="9970" width="9.42578125" style="72" customWidth="1"/>
    <col min="9971" max="9972" width="10.28515625" style="72" bestFit="1" customWidth="1"/>
    <col min="9973" max="9973" width="10.7109375" style="72" customWidth="1"/>
    <col min="9974" max="9974" width="9.5703125" style="72" customWidth="1"/>
    <col min="9975" max="9975" width="8.85546875" style="72" customWidth="1"/>
    <col min="9976" max="10218" width="11.42578125" style="72"/>
    <col min="10219" max="10219" width="1.7109375" style="72" customWidth="1"/>
    <col min="10220" max="10220" width="19" style="72" bestFit="1" customWidth="1"/>
    <col min="10221" max="10221" width="10.140625" style="72" bestFit="1" customWidth="1"/>
    <col min="10222" max="10222" width="8.85546875" style="72" customWidth="1"/>
    <col min="10223" max="10223" width="10.7109375" style="72" bestFit="1" customWidth="1"/>
    <col min="10224" max="10224" width="14.42578125" style="72" bestFit="1" customWidth="1"/>
    <col min="10225" max="10226" width="9.42578125" style="72" customWidth="1"/>
    <col min="10227" max="10228" width="10.28515625" style="72" bestFit="1" customWidth="1"/>
    <col min="10229" max="10229" width="10.7109375" style="72" customWidth="1"/>
    <col min="10230" max="10230" width="9.5703125" style="72" customWidth="1"/>
    <col min="10231" max="10231" width="8.85546875" style="72" customWidth="1"/>
    <col min="10232" max="10474" width="11.42578125" style="72"/>
    <col min="10475" max="10475" width="1.7109375" style="72" customWidth="1"/>
    <col min="10476" max="10476" width="19" style="72" bestFit="1" customWidth="1"/>
    <col min="10477" max="10477" width="10.140625" style="72" bestFit="1" customWidth="1"/>
    <col min="10478" max="10478" width="8.85546875" style="72" customWidth="1"/>
    <col min="10479" max="10479" width="10.7109375" style="72" bestFit="1" customWidth="1"/>
    <col min="10480" max="10480" width="14.42578125" style="72" bestFit="1" customWidth="1"/>
    <col min="10481" max="10482" width="9.42578125" style="72" customWidth="1"/>
    <col min="10483" max="10484" width="10.28515625" style="72" bestFit="1" customWidth="1"/>
    <col min="10485" max="10485" width="10.7109375" style="72" customWidth="1"/>
    <col min="10486" max="10486" width="9.5703125" style="72" customWidth="1"/>
    <col min="10487" max="10487" width="8.85546875" style="72" customWidth="1"/>
    <col min="10488" max="10730" width="11.42578125" style="72"/>
    <col min="10731" max="10731" width="1.7109375" style="72" customWidth="1"/>
    <col min="10732" max="10732" width="19" style="72" bestFit="1" customWidth="1"/>
    <col min="10733" max="10733" width="10.140625" style="72" bestFit="1" customWidth="1"/>
    <col min="10734" max="10734" width="8.85546875" style="72" customWidth="1"/>
    <col min="10735" max="10735" width="10.7109375" style="72" bestFit="1" customWidth="1"/>
    <col min="10736" max="10736" width="14.42578125" style="72" bestFit="1" customWidth="1"/>
    <col min="10737" max="10738" width="9.42578125" style="72" customWidth="1"/>
    <col min="10739" max="10740" width="10.28515625" style="72" bestFit="1" customWidth="1"/>
    <col min="10741" max="10741" width="10.7109375" style="72" customWidth="1"/>
    <col min="10742" max="10742" width="9.5703125" style="72" customWidth="1"/>
    <col min="10743" max="10743" width="8.85546875" style="72" customWidth="1"/>
    <col min="10744" max="10986" width="11.42578125" style="72"/>
    <col min="10987" max="10987" width="1.7109375" style="72" customWidth="1"/>
    <col min="10988" max="10988" width="19" style="72" bestFit="1" customWidth="1"/>
    <col min="10989" max="10989" width="10.140625" style="72" bestFit="1" customWidth="1"/>
    <col min="10990" max="10990" width="8.85546875" style="72" customWidth="1"/>
    <col min="10991" max="10991" width="10.7109375" style="72" bestFit="1" customWidth="1"/>
    <col min="10992" max="10992" width="14.42578125" style="72" bestFit="1" customWidth="1"/>
    <col min="10993" max="10994" width="9.42578125" style="72" customWidth="1"/>
    <col min="10995" max="10996" width="10.28515625" style="72" bestFit="1" customWidth="1"/>
    <col min="10997" max="10997" width="10.7109375" style="72" customWidth="1"/>
    <col min="10998" max="10998" width="9.5703125" style="72" customWidth="1"/>
    <col min="10999" max="10999" width="8.85546875" style="72" customWidth="1"/>
    <col min="11000" max="11242" width="11.42578125" style="72"/>
    <col min="11243" max="11243" width="1.7109375" style="72" customWidth="1"/>
    <col min="11244" max="11244" width="19" style="72" bestFit="1" customWidth="1"/>
    <col min="11245" max="11245" width="10.140625" style="72" bestFit="1" customWidth="1"/>
    <col min="11246" max="11246" width="8.85546875" style="72" customWidth="1"/>
    <col min="11247" max="11247" width="10.7109375" style="72" bestFit="1" customWidth="1"/>
    <col min="11248" max="11248" width="14.42578125" style="72" bestFit="1" customWidth="1"/>
    <col min="11249" max="11250" width="9.42578125" style="72" customWidth="1"/>
    <col min="11251" max="11252" width="10.28515625" style="72" bestFit="1" customWidth="1"/>
    <col min="11253" max="11253" width="10.7109375" style="72" customWidth="1"/>
    <col min="11254" max="11254" width="9.5703125" style="72" customWidth="1"/>
    <col min="11255" max="11255" width="8.85546875" style="72" customWidth="1"/>
    <col min="11256" max="11498" width="11.42578125" style="72"/>
    <col min="11499" max="11499" width="1.7109375" style="72" customWidth="1"/>
    <col min="11500" max="11500" width="19" style="72" bestFit="1" customWidth="1"/>
    <col min="11501" max="11501" width="10.140625" style="72" bestFit="1" customWidth="1"/>
    <col min="11502" max="11502" width="8.85546875" style="72" customWidth="1"/>
    <col min="11503" max="11503" width="10.7109375" style="72" bestFit="1" customWidth="1"/>
    <col min="11504" max="11504" width="14.42578125" style="72" bestFit="1" customWidth="1"/>
    <col min="11505" max="11506" width="9.42578125" style="72" customWidth="1"/>
    <col min="11507" max="11508" width="10.28515625" style="72" bestFit="1" customWidth="1"/>
    <col min="11509" max="11509" width="10.7109375" style="72" customWidth="1"/>
    <col min="11510" max="11510" width="9.5703125" style="72" customWidth="1"/>
    <col min="11511" max="11511" width="8.85546875" style="72" customWidth="1"/>
    <col min="11512" max="11754" width="11.42578125" style="72"/>
    <col min="11755" max="11755" width="1.7109375" style="72" customWidth="1"/>
    <col min="11756" max="11756" width="19" style="72" bestFit="1" customWidth="1"/>
    <col min="11757" max="11757" width="10.140625" style="72" bestFit="1" customWidth="1"/>
    <col min="11758" max="11758" width="8.85546875" style="72" customWidth="1"/>
    <col min="11759" max="11759" width="10.7109375" style="72" bestFit="1" customWidth="1"/>
    <col min="11760" max="11760" width="14.42578125" style="72" bestFit="1" customWidth="1"/>
    <col min="11761" max="11762" width="9.42578125" style="72" customWidth="1"/>
    <col min="11763" max="11764" width="10.28515625" style="72" bestFit="1" customWidth="1"/>
    <col min="11765" max="11765" width="10.7109375" style="72" customWidth="1"/>
    <col min="11766" max="11766" width="9.5703125" style="72" customWidth="1"/>
    <col min="11767" max="11767" width="8.85546875" style="72" customWidth="1"/>
    <col min="11768" max="12010" width="11.42578125" style="72"/>
    <col min="12011" max="12011" width="1.7109375" style="72" customWidth="1"/>
    <col min="12012" max="12012" width="19" style="72" bestFit="1" customWidth="1"/>
    <col min="12013" max="12013" width="10.140625" style="72" bestFit="1" customWidth="1"/>
    <col min="12014" max="12014" width="8.85546875" style="72" customWidth="1"/>
    <col min="12015" max="12015" width="10.7109375" style="72" bestFit="1" customWidth="1"/>
    <col min="12016" max="12016" width="14.42578125" style="72" bestFit="1" customWidth="1"/>
    <col min="12017" max="12018" width="9.42578125" style="72" customWidth="1"/>
    <col min="12019" max="12020" width="10.28515625" style="72" bestFit="1" customWidth="1"/>
    <col min="12021" max="12021" width="10.7109375" style="72" customWidth="1"/>
    <col min="12022" max="12022" width="9.5703125" style="72" customWidth="1"/>
    <col min="12023" max="12023" width="8.85546875" style="72" customWidth="1"/>
    <col min="12024" max="12266" width="11.42578125" style="72"/>
    <col min="12267" max="12267" width="1.7109375" style="72" customWidth="1"/>
    <col min="12268" max="12268" width="19" style="72" bestFit="1" customWidth="1"/>
    <col min="12269" max="12269" width="10.140625" style="72" bestFit="1" customWidth="1"/>
    <col min="12270" max="12270" width="8.85546875" style="72" customWidth="1"/>
    <col min="12271" max="12271" width="10.7109375" style="72" bestFit="1" customWidth="1"/>
    <col min="12272" max="12272" width="14.42578125" style="72" bestFit="1" customWidth="1"/>
    <col min="12273" max="12274" width="9.42578125" style="72" customWidth="1"/>
    <col min="12275" max="12276" width="10.28515625" style="72" bestFit="1" customWidth="1"/>
    <col min="12277" max="12277" width="10.7109375" style="72" customWidth="1"/>
    <col min="12278" max="12278" width="9.5703125" style="72" customWidth="1"/>
    <col min="12279" max="12279" width="8.85546875" style="72" customWidth="1"/>
    <col min="12280" max="12522" width="11.42578125" style="72"/>
    <col min="12523" max="12523" width="1.7109375" style="72" customWidth="1"/>
    <col min="12524" max="12524" width="19" style="72" bestFit="1" customWidth="1"/>
    <col min="12525" max="12525" width="10.140625" style="72" bestFit="1" customWidth="1"/>
    <col min="12526" max="12526" width="8.85546875" style="72" customWidth="1"/>
    <col min="12527" max="12527" width="10.7109375" style="72" bestFit="1" customWidth="1"/>
    <col min="12528" max="12528" width="14.42578125" style="72" bestFit="1" customWidth="1"/>
    <col min="12529" max="12530" width="9.42578125" style="72" customWidth="1"/>
    <col min="12531" max="12532" width="10.28515625" style="72" bestFit="1" customWidth="1"/>
    <col min="12533" max="12533" width="10.7109375" style="72" customWidth="1"/>
    <col min="12534" max="12534" width="9.5703125" style="72" customWidth="1"/>
    <col min="12535" max="12535" width="8.85546875" style="72" customWidth="1"/>
    <col min="12536" max="12778" width="11.42578125" style="72"/>
    <col min="12779" max="12779" width="1.7109375" style="72" customWidth="1"/>
    <col min="12780" max="12780" width="19" style="72" bestFit="1" customWidth="1"/>
    <col min="12781" max="12781" width="10.140625" style="72" bestFit="1" customWidth="1"/>
    <col min="12782" max="12782" width="8.85546875" style="72" customWidth="1"/>
    <col min="12783" max="12783" width="10.7109375" style="72" bestFit="1" customWidth="1"/>
    <col min="12784" max="12784" width="14.42578125" style="72" bestFit="1" customWidth="1"/>
    <col min="12785" max="12786" width="9.42578125" style="72" customWidth="1"/>
    <col min="12787" max="12788" width="10.28515625" style="72" bestFit="1" customWidth="1"/>
    <col min="12789" max="12789" width="10.7109375" style="72" customWidth="1"/>
    <col min="12790" max="12790" width="9.5703125" style="72" customWidth="1"/>
    <col min="12791" max="12791" width="8.85546875" style="72" customWidth="1"/>
    <col min="12792" max="13034" width="11.42578125" style="72"/>
    <col min="13035" max="13035" width="1.7109375" style="72" customWidth="1"/>
    <col min="13036" max="13036" width="19" style="72" bestFit="1" customWidth="1"/>
    <col min="13037" max="13037" width="10.140625" style="72" bestFit="1" customWidth="1"/>
    <col min="13038" max="13038" width="8.85546875" style="72" customWidth="1"/>
    <col min="13039" max="13039" width="10.7109375" style="72" bestFit="1" customWidth="1"/>
    <col min="13040" max="13040" width="14.42578125" style="72" bestFit="1" customWidth="1"/>
    <col min="13041" max="13042" width="9.42578125" style="72" customWidth="1"/>
    <col min="13043" max="13044" width="10.28515625" style="72" bestFit="1" customWidth="1"/>
    <col min="13045" max="13045" width="10.7109375" style="72" customWidth="1"/>
    <col min="13046" max="13046" width="9.5703125" style="72" customWidth="1"/>
    <col min="13047" max="13047" width="8.85546875" style="72" customWidth="1"/>
    <col min="13048" max="13290" width="11.42578125" style="72"/>
    <col min="13291" max="13291" width="1.7109375" style="72" customWidth="1"/>
    <col min="13292" max="13292" width="19" style="72" bestFit="1" customWidth="1"/>
    <col min="13293" max="13293" width="10.140625" style="72" bestFit="1" customWidth="1"/>
    <col min="13294" max="13294" width="8.85546875" style="72" customWidth="1"/>
    <col min="13295" max="13295" width="10.7109375" style="72" bestFit="1" customWidth="1"/>
    <col min="13296" max="13296" width="14.42578125" style="72" bestFit="1" customWidth="1"/>
    <col min="13297" max="13298" width="9.42578125" style="72" customWidth="1"/>
    <col min="13299" max="13300" width="10.28515625" style="72" bestFit="1" customWidth="1"/>
    <col min="13301" max="13301" width="10.7109375" style="72" customWidth="1"/>
    <col min="13302" max="13302" width="9.5703125" style="72" customWidth="1"/>
    <col min="13303" max="13303" width="8.85546875" style="72" customWidth="1"/>
    <col min="13304" max="13546" width="11.42578125" style="72"/>
    <col min="13547" max="13547" width="1.7109375" style="72" customWidth="1"/>
    <col min="13548" max="13548" width="19" style="72" bestFit="1" customWidth="1"/>
    <col min="13549" max="13549" width="10.140625" style="72" bestFit="1" customWidth="1"/>
    <col min="13550" max="13550" width="8.85546875" style="72" customWidth="1"/>
    <col min="13551" max="13551" width="10.7109375" style="72" bestFit="1" customWidth="1"/>
    <col min="13552" max="13552" width="14.42578125" style="72" bestFit="1" customWidth="1"/>
    <col min="13553" max="13554" width="9.42578125" style="72" customWidth="1"/>
    <col min="13555" max="13556" width="10.28515625" style="72" bestFit="1" customWidth="1"/>
    <col min="13557" max="13557" width="10.7109375" style="72" customWidth="1"/>
    <col min="13558" max="13558" width="9.5703125" style="72" customWidth="1"/>
    <col min="13559" max="13559" width="8.85546875" style="72" customWidth="1"/>
    <col min="13560" max="13802" width="11.42578125" style="72"/>
    <col min="13803" max="13803" width="1.7109375" style="72" customWidth="1"/>
    <col min="13804" max="13804" width="19" style="72" bestFit="1" customWidth="1"/>
    <col min="13805" max="13805" width="10.140625" style="72" bestFit="1" customWidth="1"/>
    <col min="13806" max="13806" width="8.85546875" style="72" customWidth="1"/>
    <col min="13807" max="13807" width="10.7109375" style="72" bestFit="1" customWidth="1"/>
    <col min="13808" max="13808" width="14.42578125" style="72" bestFit="1" customWidth="1"/>
    <col min="13809" max="13810" width="9.42578125" style="72" customWidth="1"/>
    <col min="13811" max="13812" width="10.28515625" style="72" bestFit="1" customWidth="1"/>
    <col min="13813" max="13813" width="10.7109375" style="72" customWidth="1"/>
    <col min="13814" max="13814" width="9.5703125" style="72" customWidth="1"/>
    <col min="13815" max="13815" width="8.85546875" style="72" customWidth="1"/>
    <col min="13816" max="14058" width="11.42578125" style="72"/>
    <col min="14059" max="14059" width="1.7109375" style="72" customWidth="1"/>
    <col min="14060" max="14060" width="19" style="72" bestFit="1" customWidth="1"/>
    <col min="14061" max="14061" width="10.140625" style="72" bestFit="1" customWidth="1"/>
    <col min="14062" max="14062" width="8.85546875" style="72" customWidth="1"/>
    <col min="14063" max="14063" width="10.7109375" style="72" bestFit="1" customWidth="1"/>
    <col min="14064" max="14064" width="14.42578125" style="72" bestFit="1" customWidth="1"/>
    <col min="14065" max="14066" width="9.42578125" style="72" customWidth="1"/>
    <col min="14067" max="14068" width="10.28515625" style="72" bestFit="1" customWidth="1"/>
    <col min="14069" max="14069" width="10.7109375" style="72" customWidth="1"/>
    <col min="14070" max="14070" width="9.5703125" style="72" customWidth="1"/>
    <col min="14071" max="14071" width="8.85546875" style="72" customWidth="1"/>
    <col min="14072" max="14314" width="11.42578125" style="72"/>
    <col min="14315" max="14315" width="1.7109375" style="72" customWidth="1"/>
    <col min="14316" max="14316" width="19" style="72" bestFit="1" customWidth="1"/>
    <col min="14317" max="14317" width="10.140625" style="72" bestFit="1" customWidth="1"/>
    <col min="14318" max="14318" width="8.85546875" style="72" customWidth="1"/>
    <col min="14319" max="14319" width="10.7109375" style="72" bestFit="1" customWidth="1"/>
    <col min="14320" max="14320" width="14.42578125" style="72" bestFit="1" customWidth="1"/>
    <col min="14321" max="14322" width="9.42578125" style="72" customWidth="1"/>
    <col min="14323" max="14324" width="10.28515625" style="72" bestFit="1" customWidth="1"/>
    <col min="14325" max="14325" width="10.7109375" style="72" customWidth="1"/>
    <col min="14326" max="14326" width="9.5703125" style="72" customWidth="1"/>
    <col min="14327" max="14327" width="8.85546875" style="72" customWidth="1"/>
    <col min="14328" max="14570" width="11.42578125" style="72"/>
    <col min="14571" max="14571" width="1.7109375" style="72" customWidth="1"/>
    <col min="14572" max="14572" width="19" style="72" bestFit="1" customWidth="1"/>
    <col min="14573" max="14573" width="10.140625" style="72" bestFit="1" customWidth="1"/>
    <col min="14574" max="14574" width="8.85546875" style="72" customWidth="1"/>
    <col min="14575" max="14575" width="10.7109375" style="72" bestFit="1" customWidth="1"/>
    <col min="14576" max="14576" width="14.42578125" style="72" bestFit="1" customWidth="1"/>
    <col min="14577" max="14578" width="9.42578125" style="72" customWidth="1"/>
    <col min="14579" max="14580" width="10.28515625" style="72" bestFit="1" customWidth="1"/>
    <col min="14581" max="14581" width="10.7109375" style="72" customWidth="1"/>
    <col min="14582" max="14582" width="9.5703125" style="72" customWidth="1"/>
    <col min="14583" max="14583" width="8.85546875" style="72" customWidth="1"/>
    <col min="14584" max="14826" width="11.42578125" style="72"/>
    <col min="14827" max="14827" width="1.7109375" style="72" customWidth="1"/>
    <col min="14828" max="14828" width="19" style="72" bestFit="1" customWidth="1"/>
    <col min="14829" max="14829" width="10.140625" style="72" bestFit="1" customWidth="1"/>
    <col min="14830" max="14830" width="8.85546875" style="72" customWidth="1"/>
    <col min="14831" max="14831" width="10.7109375" style="72" bestFit="1" customWidth="1"/>
    <col min="14832" max="14832" width="14.42578125" style="72" bestFit="1" customWidth="1"/>
    <col min="14833" max="14834" width="9.42578125" style="72" customWidth="1"/>
    <col min="14835" max="14836" width="10.28515625" style="72" bestFit="1" customWidth="1"/>
    <col min="14837" max="14837" width="10.7109375" style="72" customWidth="1"/>
    <col min="14838" max="14838" width="9.5703125" style="72" customWidth="1"/>
    <col min="14839" max="14839" width="8.85546875" style="72" customWidth="1"/>
    <col min="14840" max="15082" width="11.42578125" style="72"/>
    <col min="15083" max="15083" width="1.7109375" style="72" customWidth="1"/>
    <col min="15084" max="15084" width="19" style="72" bestFit="1" customWidth="1"/>
    <col min="15085" max="15085" width="10.140625" style="72" bestFit="1" customWidth="1"/>
    <col min="15086" max="15086" width="8.85546875" style="72" customWidth="1"/>
    <col min="15087" max="15087" width="10.7109375" style="72" bestFit="1" customWidth="1"/>
    <col min="15088" max="15088" width="14.42578125" style="72" bestFit="1" customWidth="1"/>
    <col min="15089" max="15090" width="9.42578125" style="72" customWidth="1"/>
    <col min="15091" max="15092" width="10.28515625" style="72" bestFit="1" customWidth="1"/>
    <col min="15093" max="15093" width="10.7109375" style="72" customWidth="1"/>
    <col min="15094" max="15094" width="9.5703125" style="72" customWidth="1"/>
    <col min="15095" max="15095" width="8.85546875" style="72" customWidth="1"/>
    <col min="15096" max="15338" width="11.42578125" style="72"/>
    <col min="15339" max="15339" width="1.7109375" style="72" customWidth="1"/>
    <col min="15340" max="15340" width="19" style="72" bestFit="1" customWidth="1"/>
    <col min="15341" max="15341" width="10.140625" style="72" bestFit="1" customWidth="1"/>
    <col min="15342" max="15342" width="8.85546875" style="72" customWidth="1"/>
    <col min="15343" max="15343" width="10.7109375" style="72" bestFit="1" customWidth="1"/>
    <col min="15344" max="15344" width="14.42578125" style="72" bestFit="1" customWidth="1"/>
    <col min="15345" max="15346" width="9.42578125" style="72" customWidth="1"/>
    <col min="15347" max="15348" width="10.28515625" style="72" bestFit="1" customWidth="1"/>
    <col min="15349" max="15349" width="10.7109375" style="72" customWidth="1"/>
    <col min="15350" max="15350" width="9.5703125" style="72" customWidth="1"/>
    <col min="15351" max="15351" width="8.85546875" style="72" customWidth="1"/>
    <col min="15352" max="15594" width="11.42578125" style="72"/>
    <col min="15595" max="15595" width="1.7109375" style="72" customWidth="1"/>
    <col min="15596" max="15596" width="19" style="72" bestFit="1" customWidth="1"/>
    <col min="15597" max="15597" width="10.140625" style="72" bestFit="1" customWidth="1"/>
    <col min="15598" max="15598" width="8.85546875" style="72" customWidth="1"/>
    <col min="15599" max="15599" width="10.7109375" style="72" bestFit="1" customWidth="1"/>
    <col min="15600" max="15600" width="14.42578125" style="72" bestFit="1" customWidth="1"/>
    <col min="15601" max="15602" width="9.42578125" style="72" customWidth="1"/>
    <col min="15603" max="15604" width="10.28515625" style="72" bestFit="1" customWidth="1"/>
    <col min="15605" max="15605" width="10.7109375" style="72" customWidth="1"/>
    <col min="15606" max="15606" width="9.5703125" style="72" customWidth="1"/>
    <col min="15607" max="15607" width="8.85546875" style="72" customWidth="1"/>
    <col min="15608" max="15850" width="11.42578125" style="72"/>
    <col min="15851" max="15851" width="1.7109375" style="72" customWidth="1"/>
    <col min="15852" max="15852" width="19" style="72" bestFit="1" customWidth="1"/>
    <col min="15853" max="15853" width="10.140625" style="72" bestFit="1" customWidth="1"/>
    <col min="15854" max="15854" width="8.85546875" style="72" customWidth="1"/>
    <col min="15855" max="15855" width="10.7109375" style="72" bestFit="1" customWidth="1"/>
    <col min="15856" max="15856" width="14.42578125" style="72" bestFit="1" customWidth="1"/>
    <col min="15857" max="15858" width="9.42578125" style="72" customWidth="1"/>
    <col min="15859" max="15860" width="10.28515625" style="72" bestFit="1" customWidth="1"/>
    <col min="15861" max="15861" width="10.7109375" style="72" customWidth="1"/>
    <col min="15862" max="15862" width="9.5703125" style="72" customWidth="1"/>
    <col min="15863" max="15863" width="8.85546875" style="72" customWidth="1"/>
    <col min="15864" max="16106" width="11.42578125" style="72"/>
    <col min="16107" max="16107" width="1.7109375" style="72" customWidth="1"/>
    <col min="16108" max="16108" width="19" style="72" bestFit="1" customWidth="1"/>
    <col min="16109" max="16109" width="10.140625" style="72" bestFit="1" customWidth="1"/>
    <col min="16110" max="16110" width="8.85546875" style="72" customWidth="1"/>
    <col min="16111" max="16111" width="10.7109375" style="72" bestFit="1" customWidth="1"/>
    <col min="16112" max="16112" width="14.42578125" style="72" bestFit="1" customWidth="1"/>
    <col min="16113" max="16114" width="9.42578125" style="72" customWidth="1"/>
    <col min="16115" max="16116" width="10.28515625" style="72" bestFit="1" customWidth="1"/>
    <col min="16117" max="16117" width="10.7109375" style="72" customWidth="1"/>
    <col min="16118" max="16118" width="9.5703125" style="72" customWidth="1"/>
    <col min="16119" max="16119" width="8.85546875" style="72" customWidth="1"/>
    <col min="16120" max="16384" width="11.42578125" style="72"/>
  </cols>
  <sheetData>
    <row r="2" spans="1:11" x14ac:dyDescent="0.2">
      <c r="A2" s="72" t="s">
        <v>431</v>
      </c>
    </row>
    <row r="3" spans="1:11" ht="15" customHeight="1" x14ac:dyDescent="0.2">
      <c r="A3" s="155"/>
      <c r="B3" s="209" t="s">
        <v>49</v>
      </c>
      <c r="C3" s="153" t="s">
        <v>103</v>
      </c>
      <c r="D3" s="153"/>
      <c r="E3" s="153"/>
      <c r="F3" s="153"/>
      <c r="G3" s="153"/>
      <c r="H3" s="153"/>
      <c r="I3" s="153"/>
      <c r="J3" s="153"/>
    </row>
    <row r="4" spans="1:11" ht="15" customHeight="1" x14ac:dyDescent="0.2">
      <c r="A4" s="156"/>
      <c r="B4" s="210"/>
      <c r="C4" s="154" t="s">
        <v>101</v>
      </c>
      <c r="D4" s="154"/>
      <c r="E4" s="154"/>
      <c r="F4" s="154"/>
      <c r="G4" s="211" t="s">
        <v>42</v>
      </c>
      <c r="H4" s="207" t="s">
        <v>105</v>
      </c>
      <c r="I4" s="207" t="s">
        <v>104</v>
      </c>
      <c r="J4" s="207" t="s">
        <v>107</v>
      </c>
      <c r="K4" s="73"/>
    </row>
    <row r="5" spans="1:11" s="74" customFormat="1" ht="15" customHeight="1" x14ac:dyDescent="0.2">
      <c r="A5" s="156"/>
      <c r="B5" s="210"/>
      <c r="C5" s="211" t="s">
        <v>14</v>
      </c>
      <c r="D5" s="211" t="s">
        <v>15</v>
      </c>
      <c r="E5" s="207" t="s">
        <v>16</v>
      </c>
      <c r="F5" s="207" t="s">
        <v>106</v>
      </c>
      <c r="G5" s="212"/>
      <c r="H5" s="208"/>
      <c r="I5" s="208"/>
      <c r="J5" s="208"/>
      <c r="K5" s="73"/>
    </row>
    <row r="6" spans="1:11" s="76" customFormat="1" ht="27" customHeight="1" x14ac:dyDescent="0.2">
      <c r="A6" s="156"/>
      <c r="B6" s="210"/>
      <c r="C6" s="212"/>
      <c r="D6" s="212"/>
      <c r="E6" s="208"/>
      <c r="F6" s="208"/>
      <c r="G6" s="212"/>
      <c r="H6" s="208"/>
      <c r="I6" s="208"/>
      <c r="J6" s="208"/>
      <c r="K6" s="75"/>
    </row>
    <row r="7" spans="1:11" s="70" customFormat="1" ht="11.25" x14ac:dyDescent="0.2">
      <c r="A7" s="80"/>
      <c r="B7" s="80" t="s">
        <v>51</v>
      </c>
      <c r="C7" s="81">
        <v>17406.164158174954</v>
      </c>
      <c r="D7" s="82">
        <v>540.90448757240267</v>
      </c>
      <c r="E7" s="82">
        <v>396.93961654253155</v>
      </c>
      <c r="F7" s="82">
        <v>4178.6026724866124</v>
      </c>
      <c r="G7" s="82">
        <v>4964.1933653297883</v>
      </c>
      <c r="H7" s="83">
        <v>4976.6049365214803</v>
      </c>
      <c r="I7" s="83">
        <v>24424.210308345453</v>
      </c>
      <c r="J7" s="83">
        <v>48530.414199999992</v>
      </c>
      <c r="K7" s="77"/>
    </row>
    <row r="8" spans="1:11" s="70" customFormat="1" ht="11.25" x14ac:dyDescent="0.2">
      <c r="A8" s="80"/>
      <c r="B8" s="80" t="s">
        <v>52</v>
      </c>
      <c r="C8" s="81">
        <v>1608.9514513541883</v>
      </c>
      <c r="D8" s="82">
        <v>837.03763881154737</v>
      </c>
      <c r="E8" s="82">
        <v>310.03997877393761</v>
      </c>
      <c r="F8" s="82">
        <v>118.19073017598407</v>
      </c>
      <c r="G8" s="82">
        <v>4135.077872848211</v>
      </c>
      <c r="H8" s="83">
        <v>4859.9713441931326</v>
      </c>
      <c r="I8" s="83">
        <v>13038.141544194965</v>
      </c>
      <c r="J8" s="83">
        <v>24671.029099999996</v>
      </c>
      <c r="K8" s="77"/>
    </row>
    <row r="9" spans="1:11" s="70" customFormat="1" ht="11.25" x14ac:dyDescent="0.2">
      <c r="A9" s="80"/>
      <c r="B9" s="80" t="s">
        <v>53</v>
      </c>
      <c r="C9" s="81">
        <v>5988.7546824597684</v>
      </c>
      <c r="D9" s="82">
        <v>133.61491370757179</v>
      </c>
      <c r="E9" s="82">
        <v>168.70841676358359</v>
      </c>
      <c r="F9" s="82">
        <v>1438.1166199993379</v>
      </c>
      <c r="G9" s="82">
        <v>1644.3469532238043</v>
      </c>
      <c r="H9" s="83">
        <v>1821.3992321161809</v>
      </c>
      <c r="I9" s="83">
        <v>13010.681821728427</v>
      </c>
      <c r="J9" s="83">
        <v>21329.389399999996</v>
      </c>
      <c r="K9" s="77"/>
    </row>
    <row r="10" spans="1:11" s="70" customFormat="1" ht="11.25" x14ac:dyDescent="0.2">
      <c r="A10" s="80"/>
      <c r="B10" s="80" t="s">
        <v>54</v>
      </c>
      <c r="C10" s="81">
        <v>15676.997129843243</v>
      </c>
      <c r="D10" s="82">
        <v>671.15537337912713</v>
      </c>
      <c r="E10" s="82">
        <v>1175.9909222009705</v>
      </c>
      <c r="F10" s="82">
        <v>4151.3208968847321</v>
      </c>
      <c r="G10" s="82">
        <v>7319.374761700773</v>
      </c>
      <c r="H10" s="83">
        <v>9516.4403849784612</v>
      </c>
      <c r="I10" s="83">
        <v>44142.108424782164</v>
      </c>
      <c r="J10" s="83">
        <v>74350.746100000004</v>
      </c>
      <c r="K10" s="77"/>
    </row>
    <row r="11" spans="1:11" s="70" customFormat="1" ht="11.25" x14ac:dyDescent="0.2">
      <c r="A11" s="80"/>
      <c r="B11" s="80" t="s">
        <v>55</v>
      </c>
      <c r="C11" s="81">
        <v>12156.624887714675</v>
      </c>
      <c r="D11" s="82">
        <v>1198.936318094014</v>
      </c>
      <c r="E11" s="82">
        <v>516.06632168404985</v>
      </c>
      <c r="F11" s="82">
        <v>2950.3179772107546</v>
      </c>
      <c r="G11" s="82">
        <v>13054.851314432279</v>
      </c>
      <c r="H11" s="83">
        <v>6327.1880187707329</v>
      </c>
      <c r="I11" s="83">
        <v>37359.293416515015</v>
      </c>
      <c r="J11" s="83">
        <v>67662.642300000007</v>
      </c>
      <c r="K11" s="77"/>
    </row>
    <row r="12" spans="1:11" s="70" customFormat="1" ht="11.25" x14ac:dyDescent="0.2">
      <c r="A12" s="80"/>
      <c r="B12" s="80" t="s">
        <v>56</v>
      </c>
      <c r="C12" s="81">
        <v>4399.1730956809979</v>
      </c>
      <c r="D12" s="82">
        <v>894.82912344955707</v>
      </c>
      <c r="E12" s="82">
        <v>449.69050735528583</v>
      </c>
      <c r="F12" s="82">
        <v>1054.0258244873482</v>
      </c>
      <c r="G12" s="82">
        <v>3213.9297813527464</v>
      </c>
      <c r="H12" s="83">
        <v>15704.012251828561</v>
      </c>
      <c r="I12" s="83">
        <v>23370.060764820206</v>
      </c>
      <c r="J12" s="83">
        <v>46977.669700000006</v>
      </c>
      <c r="K12" s="77"/>
    </row>
    <row r="13" spans="1:11" s="70" customFormat="1" ht="11.25" x14ac:dyDescent="0.2">
      <c r="A13" s="80"/>
      <c r="B13" s="80" t="s">
        <v>57</v>
      </c>
      <c r="C13" s="81">
        <v>3890.6715390947143</v>
      </c>
      <c r="D13" s="82">
        <v>493.52714477190625</v>
      </c>
      <c r="E13" s="82">
        <v>115.61433870649114</v>
      </c>
      <c r="F13" s="82">
        <v>356.72465225641099</v>
      </c>
      <c r="G13" s="82">
        <v>7373.5445158095217</v>
      </c>
      <c r="H13" s="83">
        <v>8852.5006596866569</v>
      </c>
      <c r="I13" s="83">
        <v>33491.521054187113</v>
      </c>
      <c r="J13" s="83">
        <v>53860.654599999994</v>
      </c>
      <c r="K13" s="77"/>
    </row>
    <row r="14" spans="1:11" s="70" customFormat="1" ht="11.25" x14ac:dyDescent="0.2">
      <c r="A14" s="80"/>
      <c r="B14" s="80" t="s">
        <v>58</v>
      </c>
      <c r="C14" s="81">
        <v>3299.0153214774559</v>
      </c>
      <c r="D14" s="82">
        <v>1058.4822102048909</v>
      </c>
      <c r="E14" s="82">
        <v>387.09274685381115</v>
      </c>
      <c r="F14" s="82">
        <v>516.88945294835889</v>
      </c>
      <c r="G14" s="82">
        <v>9988.9101010781014</v>
      </c>
      <c r="H14" s="83">
        <v>11020.492791904611</v>
      </c>
      <c r="I14" s="83">
        <v>37107.549481429509</v>
      </c>
      <c r="J14" s="83">
        <v>62344.653200000015</v>
      </c>
      <c r="K14" s="77"/>
    </row>
    <row r="15" spans="1:11" s="70" customFormat="1" ht="11.25" x14ac:dyDescent="0.2">
      <c r="A15" s="80"/>
      <c r="B15" s="80" t="s">
        <v>59</v>
      </c>
      <c r="C15" s="81">
        <v>7079.6695973016858</v>
      </c>
      <c r="D15" s="82">
        <v>91.387884093164956</v>
      </c>
      <c r="E15" s="82">
        <v>239.01692216944758</v>
      </c>
      <c r="F15" s="82">
        <v>2076.895166129138</v>
      </c>
      <c r="G15" s="82">
        <v>4397.588266461782</v>
      </c>
      <c r="H15" s="83">
        <v>3435.6714605887582</v>
      </c>
      <c r="I15" s="83">
        <v>20811.562235514302</v>
      </c>
      <c r="J15" s="83">
        <v>33978.001199999999</v>
      </c>
      <c r="K15" s="77"/>
    </row>
    <row r="16" spans="1:11" s="70" customFormat="1" ht="11.25" x14ac:dyDescent="0.2">
      <c r="A16" s="80"/>
      <c r="B16" s="80" t="s">
        <v>60</v>
      </c>
      <c r="C16" s="81">
        <v>373.00136083442504</v>
      </c>
      <c r="D16" s="82">
        <v>76.007850113677534</v>
      </c>
      <c r="E16" s="82">
        <v>32.615799305311654</v>
      </c>
      <c r="F16" s="82">
        <v>37.865052576723158</v>
      </c>
      <c r="G16" s="82">
        <v>1867.8245373865923</v>
      </c>
      <c r="H16" s="83">
        <v>2842.9716722317571</v>
      </c>
      <c r="I16" s="83">
        <v>9226.1114327049581</v>
      </c>
      <c r="J16" s="83">
        <v>14380.667599999999</v>
      </c>
      <c r="K16" s="77"/>
    </row>
    <row r="17" spans="1:11" s="70" customFormat="1" ht="11.25" x14ac:dyDescent="0.2">
      <c r="A17" s="80"/>
      <c r="B17" s="80" t="s">
        <v>61</v>
      </c>
      <c r="C17" s="81">
        <v>3362.3207367364262</v>
      </c>
      <c r="D17" s="82">
        <v>514.39615299520563</v>
      </c>
      <c r="E17" s="82">
        <v>213.93695604223331</v>
      </c>
      <c r="F17" s="82">
        <v>690.7019069999227</v>
      </c>
      <c r="G17" s="82">
        <v>3039.36089188613</v>
      </c>
      <c r="H17" s="83">
        <v>4097.6769058383488</v>
      </c>
      <c r="I17" s="83">
        <v>21979.976363501581</v>
      </c>
      <c r="J17" s="83">
        <v>32516.966100000005</v>
      </c>
      <c r="K17" s="77"/>
    </row>
    <row r="18" spans="1:11" s="70" customFormat="1" ht="11.25" x14ac:dyDescent="0.2">
      <c r="A18" s="80"/>
      <c r="B18" s="80" t="s">
        <v>62</v>
      </c>
      <c r="C18" s="81">
        <v>29952.22743028522</v>
      </c>
      <c r="D18" s="82">
        <v>436.98289856881019</v>
      </c>
      <c r="E18" s="82">
        <v>478.82344939580065</v>
      </c>
      <c r="F18" s="82">
        <v>9446.7130723676619</v>
      </c>
      <c r="G18" s="82">
        <v>7366.181680306222</v>
      </c>
      <c r="H18" s="83">
        <v>7385.1730141897897</v>
      </c>
      <c r="I18" s="83">
        <v>39398.455799621814</v>
      </c>
      <c r="J18" s="83">
        <v>75571.131200000018</v>
      </c>
      <c r="K18" s="77"/>
    </row>
    <row r="19" spans="1:11" s="70" customFormat="1" ht="11.25" x14ac:dyDescent="0.2">
      <c r="A19" s="80"/>
      <c r="B19" s="80" t="s">
        <v>63</v>
      </c>
      <c r="C19" s="81">
        <v>932.82125783036247</v>
      </c>
      <c r="D19" s="82">
        <v>534.56548747947306</v>
      </c>
      <c r="E19" s="82">
        <v>76.117518372486956</v>
      </c>
      <c r="F19" s="82">
        <v>38.149273439366041</v>
      </c>
      <c r="G19" s="82">
        <v>8124.8448288943364</v>
      </c>
      <c r="H19" s="83">
        <v>2055.6760931333702</v>
      </c>
      <c r="I19" s="83">
        <v>27485.541487729337</v>
      </c>
      <c r="J19" s="83">
        <v>39171.417399999998</v>
      </c>
      <c r="K19" s="77"/>
    </row>
    <row r="20" spans="1:11" s="70" customFormat="1" ht="11.25" x14ac:dyDescent="0.2">
      <c r="A20" s="80"/>
      <c r="B20" s="80" t="s">
        <v>64</v>
      </c>
      <c r="C20" s="81">
        <v>11578.542240224882</v>
      </c>
      <c r="D20" s="82">
        <v>1606.5169431166969</v>
      </c>
      <c r="E20" s="82">
        <v>653.32899824196033</v>
      </c>
      <c r="F20" s="82">
        <v>3720.2671287867752</v>
      </c>
      <c r="G20" s="82">
        <v>7509.2111793230406</v>
      </c>
      <c r="H20" s="83">
        <v>12718.718538927769</v>
      </c>
      <c r="I20" s="83">
        <v>38522.094228952432</v>
      </c>
      <c r="J20" s="83">
        <v>68868.145000000004</v>
      </c>
      <c r="K20" s="77"/>
    </row>
    <row r="21" spans="1:11" s="70" customFormat="1" ht="11.25" x14ac:dyDescent="0.2">
      <c r="A21" s="80"/>
      <c r="B21" s="80" t="s">
        <v>65</v>
      </c>
      <c r="C21" s="81">
        <v>1722.8801582158583</v>
      </c>
      <c r="D21" s="82">
        <v>324.8153909181359</v>
      </c>
      <c r="E21" s="82">
        <v>127.88582799518434</v>
      </c>
      <c r="F21" s="82">
        <v>414.4630743991101</v>
      </c>
      <c r="G21" s="82">
        <v>1261.070304954879</v>
      </c>
      <c r="H21" s="83">
        <v>2637.4883909185419</v>
      </c>
      <c r="I21" s="83">
        <v>12082.130501396514</v>
      </c>
      <c r="J21" s="83">
        <v>17741.807500000003</v>
      </c>
      <c r="K21" s="77"/>
    </row>
    <row r="22" spans="1:11" s="70" customFormat="1" ht="11.25" x14ac:dyDescent="0.2">
      <c r="A22" s="80"/>
      <c r="B22" s="80" t="s">
        <v>66</v>
      </c>
      <c r="C22" s="81">
        <v>7032.4966147192672</v>
      </c>
      <c r="D22" s="82">
        <v>114.25452098800618</v>
      </c>
      <c r="E22" s="82">
        <v>67.963991032687773</v>
      </c>
      <c r="F22" s="82">
        <v>826.7604433240009</v>
      </c>
      <c r="G22" s="82">
        <v>8490.152388556513</v>
      </c>
      <c r="H22" s="83">
        <v>2905.6163999932241</v>
      </c>
      <c r="I22" s="83">
        <v>18934.834828034305</v>
      </c>
      <c r="J22" s="83">
        <v>36718.558300000004</v>
      </c>
      <c r="K22" s="77"/>
    </row>
    <row r="23" spans="1:11" s="78" customFormat="1" ht="11.25" x14ac:dyDescent="0.2">
      <c r="A23" s="80"/>
      <c r="B23" s="80" t="s">
        <v>67</v>
      </c>
      <c r="C23" s="81">
        <v>6955.7445042687368</v>
      </c>
      <c r="D23" s="82">
        <v>83.369297900083083</v>
      </c>
      <c r="E23" s="82">
        <v>372.18935146189494</v>
      </c>
      <c r="F23" s="82">
        <v>1877.7139177371655</v>
      </c>
      <c r="G23" s="82">
        <v>2550.9805187805587</v>
      </c>
      <c r="H23" s="83">
        <v>5306.1106120086042</v>
      </c>
      <c r="I23" s="83">
        <v>23824.400633317287</v>
      </c>
      <c r="J23" s="83">
        <v>37215.081000000006</v>
      </c>
      <c r="K23" s="77"/>
    </row>
    <row r="24" spans="1:11" s="70" customFormat="1" ht="11.25" x14ac:dyDescent="0.2">
      <c r="A24" s="80"/>
      <c r="B24" s="80" t="s">
        <v>68</v>
      </c>
      <c r="C24" s="81">
        <v>19173.591715724855</v>
      </c>
      <c r="D24" s="82">
        <v>68.58951794083211</v>
      </c>
      <c r="E24" s="82">
        <v>307.08806092563077</v>
      </c>
      <c r="F24" s="82">
        <v>5749.2753281395462</v>
      </c>
      <c r="G24" s="82">
        <v>3582.1737322687859</v>
      </c>
      <c r="H24" s="83">
        <v>3556.4608964387144</v>
      </c>
      <c r="I24" s="83">
        <v>18162.054504840715</v>
      </c>
      <c r="J24" s="83">
        <v>39100.683099999995</v>
      </c>
      <c r="K24" s="77"/>
    </row>
    <row r="25" spans="1:11" s="70" customFormat="1" ht="11.25" x14ac:dyDescent="0.2">
      <c r="A25" s="157" t="s">
        <v>40</v>
      </c>
      <c r="B25" s="157"/>
      <c r="C25" s="158">
        <v>152589.64788194172</v>
      </c>
      <c r="D25" s="158">
        <v>9679.373154105102</v>
      </c>
      <c r="E25" s="158">
        <v>6089.1097238232996</v>
      </c>
      <c r="F25" s="158">
        <v>39642.993190348949</v>
      </c>
      <c r="G25" s="158">
        <v>99883.616994594064</v>
      </c>
      <c r="H25" s="158">
        <v>110020.1736042687</v>
      </c>
      <c r="I25" s="158">
        <v>456370.72883161606</v>
      </c>
      <c r="J25" s="158">
        <v>794989.65700000012</v>
      </c>
      <c r="K25" s="77"/>
    </row>
    <row r="26" spans="1:11" s="70" customFormat="1" ht="11.25" x14ac:dyDescent="0.2">
      <c r="A26" s="80"/>
      <c r="B26" s="80" t="s">
        <v>69</v>
      </c>
      <c r="C26" s="81">
        <v>5912.4040423484239</v>
      </c>
      <c r="D26" s="82">
        <v>1433.4386838648793</v>
      </c>
      <c r="E26" s="82">
        <v>278.86193632330367</v>
      </c>
      <c r="F26" s="82">
        <v>202.51542012464139</v>
      </c>
      <c r="G26" s="82">
        <v>16574.819827006206</v>
      </c>
      <c r="H26" s="83">
        <v>4701.2989984880405</v>
      </c>
      <c r="I26" s="83">
        <v>76297.413532093778</v>
      </c>
      <c r="J26" s="83">
        <v>104995.7216</v>
      </c>
      <c r="K26" s="77"/>
    </row>
    <row r="27" spans="1:11" s="70" customFormat="1" ht="11.25" x14ac:dyDescent="0.2">
      <c r="A27" s="80"/>
      <c r="B27" s="80" t="s">
        <v>70</v>
      </c>
      <c r="C27" s="81">
        <v>10695.415752166882</v>
      </c>
      <c r="D27" s="82">
        <v>1627.985465615003</v>
      </c>
      <c r="E27" s="82">
        <v>302.81597090372679</v>
      </c>
      <c r="F27" s="82">
        <v>982.14246460833488</v>
      </c>
      <c r="G27" s="82">
        <v>9103.709817491017</v>
      </c>
      <c r="H27" s="83">
        <v>4180.624943449533</v>
      </c>
      <c r="I27" s="83">
        <v>21296.169514982175</v>
      </c>
      <c r="J27" s="83">
        <v>46224.579000000005</v>
      </c>
      <c r="K27" s="77"/>
    </row>
    <row r="28" spans="1:11" s="70" customFormat="1" ht="11.25" x14ac:dyDescent="0.2">
      <c r="A28" s="80"/>
      <c r="B28" s="80" t="s">
        <v>71</v>
      </c>
      <c r="C28" s="81">
        <v>5278.6765004258214</v>
      </c>
      <c r="D28" s="82">
        <v>1806.2421672699966</v>
      </c>
      <c r="E28" s="82">
        <v>111.05883477073097</v>
      </c>
      <c r="F28" s="82">
        <v>470.7666810422142</v>
      </c>
      <c r="G28" s="82">
        <v>7070.2144405855024</v>
      </c>
      <c r="H28" s="83">
        <v>2833.4162125460571</v>
      </c>
      <c r="I28" s="83">
        <v>51322.216725444072</v>
      </c>
      <c r="J28" s="83">
        <v>67951.05819999997</v>
      </c>
      <c r="K28" s="77"/>
    </row>
    <row r="29" spans="1:11" s="70" customFormat="1" ht="11.25" x14ac:dyDescent="0.2">
      <c r="A29" s="80"/>
      <c r="B29" s="80" t="s">
        <v>2</v>
      </c>
      <c r="C29" s="81">
        <v>27020.254938420214</v>
      </c>
      <c r="D29" s="82">
        <v>915.26120782753048</v>
      </c>
      <c r="E29" s="82">
        <v>1205.7867957813348</v>
      </c>
      <c r="F29" s="82">
        <v>2321.3055038505495</v>
      </c>
      <c r="G29" s="82">
        <v>24504.239765432379</v>
      </c>
      <c r="H29" s="83">
        <v>11988.314627052972</v>
      </c>
      <c r="I29" s="83">
        <v>72972.324169336105</v>
      </c>
      <c r="J29" s="83">
        <v>136284.87599999999</v>
      </c>
      <c r="K29" s="77"/>
    </row>
    <row r="30" spans="1:11" s="70" customFormat="1" ht="11.25" x14ac:dyDescent="0.2">
      <c r="A30" s="80"/>
      <c r="B30" s="80" t="s">
        <v>72</v>
      </c>
      <c r="C30" s="81">
        <v>1840.5476215504611</v>
      </c>
      <c r="D30" s="82">
        <v>297.20145892633997</v>
      </c>
      <c r="E30" s="82">
        <v>302.90150488690136</v>
      </c>
      <c r="F30" s="82">
        <v>268.87040617285481</v>
      </c>
      <c r="G30" s="82">
        <v>10186.099513872061</v>
      </c>
      <c r="H30" s="83">
        <v>5085.5570391292631</v>
      </c>
      <c r="I30" s="83">
        <v>32690.958767807842</v>
      </c>
      <c r="J30" s="83">
        <v>50134.395500000006</v>
      </c>
      <c r="K30" s="77"/>
    </row>
    <row r="31" spans="1:11" s="70" customFormat="1" ht="11.25" x14ac:dyDescent="0.2">
      <c r="A31" s="80"/>
      <c r="B31" s="80" t="s">
        <v>73</v>
      </c>
      <c r="C31" s="81">
        <v>235.58694063263391</v>
      </c>
      <c r="D31" s="82">
        <v>360.40128642153621</v>
      </c>
      <c r="E31" s="82">
        <v>78.560684073775718</v>
      </c>
      <c r="F31" s="82">
        <v>4.5626660361059557</v>
      </c>
      <c r="G31" s="82">
        <v>11080.309836191895</v>
      </c>
      <c r="H31" s="83">
        <v>4003.5286682989181</v>
      </c>
      <c r="I31" s="83">
        <v>33681.29015041735</v>
      </c>
      <c r="J31" s="83">
        <v>49435.1149</v>
      </c>
      <c r="K31" s="77"/>
    </row>
    <row r="32" spans="1:11" s="70" customFormat="1" ht="11.25" x14ac:dyDescent="0.2">
      <c r="A32" s="80"/>
      <c r="B32" s="80" t="s">
        <v>74</v>
      </c>
      <c r="C32" s="81">
        <v>4093.3454669492271</v>
      </c>
      <c r="D32" s="82">
        <v>365.12813221734444</v>
      </c>
      <c r="E32" s="82">
        <v>292.05918537135142</v>
      </c>
      <c r="F32" s="82">
        <v>493.11637854199012</v>
      </c>
      <c r="G32" s="82">
        <v>4521.8946783873598</v>
      </c>
      <c r="H32" s="83">
        <v>3197.8652957960085</v>
      </c>
      <c r="I32" s="83">
        <v>28017.684819820697</v>
      </c>
      <c r="J32" s="83">
        <v>39994.861199999992</v>
      </c>
      <c r="K32" s="77" t="s">
        <v>103</v>
      </c>
    </row>
    <row r="33" spans="1:11" s="70" customFormat="1" ht="11.25" x14ac:dyDescent="0.2">
      <c r="A33" s="80"/>
      <c r="B33" s="80" t="s">
        <v>75</v>
      </c>
      <c r="C33" s="81">
        <v>6289.3493246979706</v>
      </c>
      <c r="D33" s="82">
        <v>130.15994936384374</v>
      </c>
      <c r="E33" s="82">
        <v>93.337661917064409</v>
      </c>
      <c r="F33" s="82">
        <v>884.10591732600244</v>
      </c>
      <c r="G33" s="82">
        <v>2896.6028960007848</v>
      </c>
      <c r="H33" s="83">
        <v>1629.2492065179663</v>
      </c>
      <c r="I33" s="83">
        <v>21022.991578828369</v>
      </c>
      <c r="J33" s="83">
        <v>31177.584699999999</v>
      </c>
      <c r="K33" s="77"/>
    </row>
    <row r="34" spans="1:11" s="70" customFormat="1" ht="11.25" x14ac:dyDescent="0.2">
      <c r="A34" s="80"/>
      <c r="B34" s="80" t="s">
        <v>76</v>
      </c>
      <c r="C34" s="81">
        <v>454.86847777789222</v>
      </c>
      <c r="D34" s="82">
        <v>1873.3745847711712</v>
      </c>
      <c r="E34" s="82">
        <v>45.29523883037151</v>
      </c>
      <c r="F34" s="82">
        <v>62.617312433320365</v>
      </c>
      <c r="G34" s="82">
        <v>2671.0383186971003</v>
      </c>
      <c r="H34" s="83">
        <v>3441.0025656528578</v>
      </c>
      <c r="I34" s="83">
        <v>49425.684426703927</v>
      </c>
      <c r="J34" s="83">
        <v>57848.646300000008</v>
      </c>
      <c r="K34" s="77"/>
    </row>
    <row r="35" spans="1:11" s="70" customFormat="1" ht="11.25" x14ac:dyDescent="0.2">
      <c r="A35" s="80"/>
      <c r="B35" s="80" t="s">
        <v>77</v>
      </c>
      <c r="C35" s="81">
        <v>18621.675994582154</v>
      </c>
      <c r="D35" s="82">
        <v>628.35791469807214</v>
      </c>
      <c r="E35" s="82">
        <v>368.99910582544948</v>
      </c>
      <c r="F35" s="82">
        <v>1908.3347500146244</v>
      </c>
      <c r="G35" s="82">
        <v>17940.880958875645</v>
      </c>
      <c r="H35" s="83">
        <v>7903.2931802773564</v>
      </c>
      <c r="I35" s="83">
        <v>40063.643395755927</v>
      </c>
      <c r="J35" s="83">
        <v>83618.515799999979</v>
      </c>
      <c r="K35" s="77"/>
    </row>
    <row r="36" spans="1:11" s="70" customFormat="1" ht="11.25" x14ac:dyDescent="0.2">
      <c r="A36" s="80"/>
      <c r="B36" s="80" t="s">
        <v>78</v>
      </c>
      <c r="C36" s="81">
        <v>33811.152766086474</v>
      </c>
      <c r="D36" s="82">
        <v>487.32242408578747</v>
      </c>
      <c r="E36" s="82">
        <v>1378.1871561805158</v>
      </c>
      <c r="F36" s="82">
        <v>5941.7955995103193</v>
      </c>
      <c r="G36" s="82">
        <v>50239.931215757926</v>
      </c>
      <c r="H36" s="83">
        <v>13241.007661885091</v>
      </c>
      <c r="I36" s="83">
        <v>89085.747475514494</v>
      </c>
      <c r="J36" s="83">
        <v>182301.55309999996</v>
      </c>
      <c r="K36" s="77"/>
    </row>
    <row r="37" spans="1:11" s="70" customFormat="1" ht="11.25" x14ac:dyDescent="0.2">
      <c r="A37" s="80"/>
      <c r="B37" s="80" t="s">
        <v>79</v>
      </c>
      <c r="C37" s="81">
        <v>8946.0996539530825</v>
      </c>
      <c r="D37" s="82">
        <v>1831.3716138819786</v>
      </c>
      <c r="E37" s="82">
        <v>482.07801056701436</v>
      </c>
      <c r="F37" s="82">
        <v>339.01727147204366</v>
      </c>
      <c r="G37" s="82">
        <v>16444.527660035415</v>
      </c>
      <c r="H37" s="83">
        <v>7571.2769821872698</v>
      </c>
      <c r="I37" s="83">
        <v>59112.496550847303</v>
      </c>
      <c r="J37" s="83">
        <v>94048.833200000008</v>
      </c>
      <c r="K37" s="77"/>
    </row>
    <row r="38" spans="1:11" s="70" customFormat="1" ht="11.25" x14ac:dyDescent="0.2">
      <c r="A38" s="80"/>
      <c r="B38" s="80" t="s">
        <v>80</v>
      </c>
      <c r="C38" s="81">
        <v>8424.633394576671</v>
      </c>
      <c r="D38" s="82">
        <v>539.31573824665611</v>
      </c>
      <c r="E38" s="82">
        <v>265.90004431710065</v>
      </c>
      <c r="F38" s="82">
        <v>989.93249010817203</v>
      </c>
      <c r="G38" s="82">
        <v>11003.157254630802</v>
      </c>
      <c r="H38" s="83">
        <v>3203.6649831499199</v>
      </c>
      <c r="I38" s="83">
        <v>19340.421475187017</v>
      </c>
      <c r="J38" s="83">
        <v>41787.160399999993</v>
      </c>
      <c r="K38" s="77"/>
    </row>
    <row r="39" spans="1:11" s="70" customFormat="1" ht="11.25" x14ac:dyDescent="0.2">
      <c r="A39" s="157" t="s">
        <v>43</v>
      </c>
      <c r="B39" s="157"/>
      <c r="C39" s="158">
        <v>131624.01087416793</v>
      </c>
      <c r="D39" s="158">
        <v>12295.56062719014</v>
      </c>
      <c r="E39" s="158">
        <v>5205.8421297486402</v>
      </c>
      <c r="F39" s="158">
        <v>14869.082861241173</v>
      </c>
      <c r="G39" s="158">
        <v>184237.42618296406</v>
      </c>
      <c r="H39" s="158">
        <v>72980.100364431259</v>
      </c>
      <c r="I39" s="158">
        <v>594329.04258273903</v>
      </c>
      <c r="J39" s="158">
        <v>985802.89989999996</v>
      </c>
      <c r="K39" s="77"/>
    </row>
    <row r="40" spans="1:11" s="70" customFormat="1" ht="11.25" x14ac:dyDescent="0.2">
      <c r="A40" s="80"/>
      <c r="B40" s="85" t="s">
        <v>81</v>
      </c>
      <c r="C40" s="81">
        <v>3517.648993216585</v>
      </c>
      <c r="D40" s="82">
        <v>490.83002246745946</v>
      </c>
      <c r="E40" s="82">
        <v>391.21877687615068</v>
      </c>
      <c r="F40" s="82">
        <v>326.11310875296579</v>
      </c>
      <c r="G40" s="82">
        <v>6930.4176890762255</v>
      </c>
      <c r="H40" s="83">
        <v>3318.0191005513761</v>
      </c>
      <c r="I40" s="83">
        <v>23892.524726565163</v>
      </c>
      <c r="J40" s="83">
        <v>38214.54619999999</v>
      </c>
      <c r="K40" s="77"/>
    </row>
    <row r="41" spans="1:11" s="70" customFormat="1" ht="11.25" x14ac:dyDescent="0.2">
      <c r="A41" s="80"/>
      <c r="B41" s="85" t="s">
        <v>82</v>
      </c>
      <c r="C41" s="81">
        <v>631.85652661920017</v>
      </c>
      <c r="D41" s="82">
        <v>437.7818141309387</v>
      </c>
      <c r="E41" s="82">
        <v>131.43899839169654</v>
      </c>
      <c r="F41" s="82">
        <v>98.562568427303532</v>
      </c>
      <c r="G41" s="82">
        <v>12033.156768141138</v>
      </c>
      <c r="H41" s="83">
        <v>9768.1278784076385</v>
      </c>
      <c r="I41" s="83">
        <v>30126.896082736686</v>
      </c>
      <c r="J41" s="83">
        <v>53030.695500000002</v>
      </c>
      <c r="K41" s="77"/>
    </row>
    <row r="42" spans="1:11" s="70" customFormat="1" ht="11.25" x14ac:dyDescent="0.2">
      <c r="A42" s="80"/>
      <c r="B42" s="85" t="s">
        <v>83</v>
      </c>
      <c r="C42" s="81">
        <v>1772.2479615048912</v>
      </c>
      <c r="D42" s="82">
        <v>743.41384582572698</v>
      </c>
      <c r="E42" s="82">
        <v>299.79309169252303</v>
      </c>
      <c r="F42" s="82">
        <v>295.03746384940308</v>
      </c>
      <c r="G42" s="82">
        <v>7328.9192994769164</v>
      </c>
      <c r="H42" s="83">
        <v>5859.9329100632604</v>
      </c>
      <c r="I42" s="83">
        <v>39538.108555286104</v>
      </c>
      <c r="J42" s="83">
        <v>55247.378200000021</v>
      </c>
      <c r="K42" s="77"/>
    </row>
    <row r="43" spans="1:11" s="70" customFormat="1" ht="11.25" x14ac:dyDescent="0.2">
      <c r="A43" s="80"/>
      <c r="B43" s="85" t="s">
        <v>84</v>
      </c>
      <c r="C43" s="81">
        <v>13507.141715160755</v>
      </c>
      <c r="D43" s="82">
        <v>386.30557282329664</v>
      </c>
      <c r="E43" s="82">
        <v>3132.8860003440632</v>
      </c>
      <c r="F43" s="82">
        <v>609.72608879980714</v>
      </c>
      <c r="G43" s="82">
        <v>13699.606121612407</v>
      </c>
      <c r="H43" s="83">
        <v>7963.9079251703752</v>
      </c>
      <c r="I43" s="83">
        <v>42184.100953688911</v>
      </c>
      <c r="J43" s="83">
        <v>80264.222199999989</v>
      </c>
      <c r="K43" s="77"/>
    </row>
    <row r="44" spans="1:11" s="70" customFormat="1" ht="11.25" x14ac:dyDescent="0.2">
      <c r="A44" s="80"/>
      <c r="B44" s="85" t="s">
        <v>3</v>
      </c>
      <c r="C44" s="81">
        <v>1914.4249681067049</v>
      </c>
      <c r="D44" s="82">
        <v>2794.1554577814277</v>
      </c>
      <c r="E44" s="82">
        <v>415.52129961537963</v>
      </c>
      <c r="F44" s="82">
        <v>352.94333666040819</v>
      </c>
      <c r="G44" s="82">
        <v>6255.5030020564163</v>
      </c>
      <c r="H44" s="83">
        <v>10322.770497303442</v>
      </c>
      <c r="I44" s="83">
        <v>40964.232811797032</v>
      </c>
      <c r="J44" s="83">
        <v>62313.664699999994</v>
      </c>
      <c r="K44" s="77"/>
    </row>
    <row r="45" spans="1:11" s="70" customFormat="1" ht="11.25" x14ac:dyDescent="0.2">
      <c r="A45" s="80"/>
      <c r="B45" s="85" t="s">
        <v>85</v>
      </c>
      <c r="C45" s="81">
        <v>449.39321883472462</v>
      </c>
      <c r="D45" s="82">
        <v>1592.179029000009</v>
      </c>
      <c r="E45" s="82">
        <v>93.638770837076351</v>
      </c>
      <c r="F45" s="82">
        <v>57.164921483610286</v>
      </c>
      <c r="G45" s="82">
        <v>1799.7778983919923</v>
      </c>
      <c r="H45" s="83">
        <v>4335.6559170997971</v>
      </c>
      <c r="I45" s="83">
        <v>32478.239987320008</v>
      </c>
      <c r="J45" s="83">
        <v>40691.719899999996</v>
      </c>
      <c r="K45" s="77"/>
    </row>
    <row r="46" spans="1:11" s="70" customFormat="1" ht="11.25" x14ac:dyDescent="0.2">
      <c r="A46" s="80"/>
      <c r="B46" s="85" t="s">
        <v>86</v>
      </c>
      <c r="C46" s="81">
        <v>336.14928566687053</v>
      </c>
      <c r="D46" s="82">
        <v>244.5107550471522</v>
      </c>
      <c r="E46" s="82">
        <v>125.81381429357586</v>
      </c>
      <c r="F46" s="82">
        <v>91.076596256223283</v>
      </c>
      <c r="G46" s="82">
        <v>9615.6005815872231</v>
      </c>
      <c r="H46" s="83">
        <v>1981.7755748640138</v>
      </c>
      <c r="I46" s="83">
        <v>19112.657184797386</v>
      </c>
      <c r="J46" s="83">
        <v>31325.4306</v>
      </c>
      <c r="K46" s="77"/>
    </row>
    <row r="47" spans="1:11" s="70" customFormat="1" ht="11.25" x14ac:dyDescent="0.2">
      <c r="A47" s="80"/>
      <c r="B47" s="85" t="s">
        <v>87</v>
      </c>
      <c r="C47" s="81">
        <v>1489.3667855481035</v>
      </c>
      <c r="D47" s="82">
        <v>1098.5806897798259</v>
      </c>
      <c r="E47" s="82">
        <v>300.32533288961906</v>
      </c>
      <c r="F47" s="82">
        <v>230.69293240987992</v>
      </c>
      <c r="G47" s="82">
        <v>8136.7255496836624</v>
      </c>
      <c r="H47" s="83">
        <v>5367.9903323539957</v>
      </c>
      <c r="I47" s="83">
        <v>34723.517442154676</v>
      </c>
      <c r="J47" s="83">
        <v>50885.813200000011</v>
      </c>
      <c r="K47" s="77"/>
    </row>
    <row r="48" spans="1:11" s="70" customFormat="1" ht="11.25" x14ac:dyDescent="0.2">
      <c r="A48" s="80"/>
      <c r="B48" s="85" t="s">
        <v>88</v>
      </c>
      <c r="C48" s="81">
        <v>444.2425920901224</v>
      </c>
      <c r="D48" s="82">
        <v>1193.7653593147988</v>
      </c>
      <c r="E48" s="82">
        <v>34.857304708481607</v>
      </c>
      <c r="F48" s="82">
        <v>32.85785413089323</v>
      </c>
      <c r="G48" s="82">
        <v>13621.012967606297</v>
      </c>
      <c r="H48" s="83">
        <v>2144.6310041323259</v>
      </c>
      <c r="I48" s="83">
        <v>25765.558226278874</v>
      </c>
      <c r="J48" s="83">
        <v>43171.209600000002</v>
      </c>
      <c r="K48" s="77"/>
    </row>
    <row r="49" spans="1:11" s="70" customFormat="1" ht="11.25" x14ac:dyDescent="0.2">
      <c r="A49" s="80"/>
      <c r="B49" s="85" t="s">
        <v>89</v>
      </c>
      <c r="C49" s="81">
        <v>824.80301890296744</v>
      </c>
      <c r="D49" s="82">
        <v>6211.3773509182938</v>
      </c>
      <c r="E49" s="82">
        <v>146.54283626042962</v>
      </c>
      <c r="F49" s="82">
        <v>122.76049129991637</v>
      </c>
      <c r="G49" s="82">
        <v>16780.060699652335</v>
      </c>
      <c r="H49" s="83">
        <v>9543.156869480863</v>
      </c>
      <c r="I49" s="83">
        <v>63507.184916085025</v>
      </c>
      <c r="J49" s="83">
        <v>96890.3652</v>
      </c>
      <c r="K49" s="77"/>
    </row>
    <row r="50" spans="1:11" s="70" customFormat="1" ht="11.25" x14ac:dyDescent="0.2">
      <c r="A50" s="80"/>
      <c r="B50" s="85" t="s">
        <v>90</v>
      </c>
      <c r="C50" s="81">
        <v>2052.295210710633</v>
      </c>
      <c r="D50" s="82">
        <v>5497.1928307594317</v>
      </c>
      <c r="E50" s="82">
        <v>1140.4884483673004</v>
      </c>
      <c r="F50" s="82">
        <v>176.66042082057857</v>
      </c>
      <c r="G50" s="82">
        <v>11389.843601135042</v>
      </c>
      <c r="H50" s="83">
        <v>8178.2572432541128</v>
      </c>
      <c r="I50" s="83">
        <v>72647.913786594057</v>
      </c>
      <c r="J50" s="83">
        <v>100729.33069999999</v>
      </c>
      <c r="K50" s="77"/>
    </row>
    <row r="51" spans="1:11" s="70" customFormat="1" ht="11.25" x14ac:dyDescent="0.2">
      <c r="A51" s="86"/>
      <c r="B51" s="87" t="s">
        <v>91</v>
      </c>
      <c r="C51" s="88">
        <v>1291.0270555845518</v>
      </c>
      <c r="D51" s="89">
        <v>3103.5425653826005</v>
      </c>
      <c r="E51" s="89">
        <v>347.70335177868253</v>
      </c>
      <c r="F51" s="89">
        <v>54.635533240678811</v>
      </c>
      <c r="G51" s="89">
        <v>17388.426020391147</v>
      </c>
      <c r="H51" s="90">
        <v>6797.0664721803223</v>
      </c>
      <c r="I51" s="90">
        <v>45758.113167923373</v>
      </c>
      <c r="J51" s="90">
        <v>74631.243099999992</v>
      </c>
      <c r="K51" s="77"/>
    </row>
    <row r="52" spans="1:11" s="70" customFormat="1" ht="11.25" x14ac:dyDescent="0.2">
      <c r="A52" s="157" t="s">
        <v>44</v>
      </c>
      <c r="B52" s="157"/>
      <c r="C52" s="158">
        <v>28230.597331946112</v>
      </c>
      <c r="D52" s="158">
        <v>23793.63529323096</v>
      </c>
      <c r="E52" s="158">
        <v>6560.2280260549778</v>
      </c>
      <c r="F52" s="158">
        <v>2448.2313161316674</v>
      </c>
      <c r="G52" s="158">
        <v>124979.0501988108</v>
      </c>
      <c r="H52" s="158">
        <v>75581.291724861512</v>
      </c>
      <c r="I52" s="158">
        <v>470699.04784122726</v>
      </c>
      <c r="J52" s="158">
        <v>727395.61910000013</v>
      </c>
      <c r="K52" s="77"/>
    </row>
    <row r="53" spans="1:11" s="70" customFormat="1" ht="11.25" x14ac:dyDescent="0.2">
      <c r="A53" s="80"/>
      <c r="B53" s="80" t="s">
        <v>102</v>
      </c>
      <c r="C53" s="81">
        <v>1056.0234245925822</v>
      </c>
      <c r="D53" s="82">
        <v>1658.9679932752008</v>
      </c>
      <c r="E53" s="82">
        <v>358.04217000364827</v>
      </c>
      <c r="F53" s="82">
        <v>172.77900411290148</v>
      </c>
      <c r="G53" s="82">
        <v>2757.0424472379113</v>
      </c>
      <c r="H53" s="83">
        <v>5463.4224707107314</v>
      </c>
      <c r="I53" s="83">
        <v>21164.436098292819</v>
      </c>
      <c r="J53" s="83">
        <v>32285.155599999995</v>
      </c>
      <c r="K53" s="77"/>
    </row>
    <row r="54" spans="1:11" s="70" customFormat="1" ht="11.25" x14ac:dyDescent="0.2">
      <c r="A54" s="80"/>
      <c r="B54" s="80" t="s">
        <v>93</v>
      </c>
      <c r="C54" s="81">
        <v>1358.5367409893572</v>
      </c>
      <c r="D54" s="82">
        <v>1307.847471830328</v>
      </c>
      <c r="E54" s="82">
        <v>273.16747050395009</v>
      </c>
      <c r="F54" s="82">
        <v>172.1045781163804</v>
      </c>
      <c r="G54" s="82">
        <v>3476.9369571400275</v>
      </c>
      <c r="H54" s="83">
        <v>3623.2254248971149</v>
      </c>
      <c r="I54" s="83">
        <v>19018.842612755601</v>
      </c>
      <c r="J54" s="83">
        <v>28886.452099999999</v>
      </c>
      <c r="K54" s="77"/>
    </row>
    <row r="55" spans="1:11" s="70" customFormat="1" ht="11.25" x14ac:dyDescent="0.2">
      <c r="A55" s="80"/>
      <c r="B55" s="80" t="s">
        <v>94</v>
      </c>
      <c r="C55" s="81">
        <v>1072.4323632252708</v>
      </c>
      <c r="D55" s="82">
        <v>1937.2880277697966</v>
      </c>
      <c r="E55" s="82">
        <v>259.17392657812707</v>
      </c>
      <c r="F55" s="82">
        <v>91.213430845087402</v>
      </c>
      <c r="G55" s="82">
        <v>2794.7232439385261</v>
      </c>
      <c r="H55" s="83">
        <v>4740.724138456535</v>
      </c>
      <c r="I55" s="83">
        <v>23140.809830876828</v>
      </c>
      <c r="J55" s="83">
        <v>33853.938099999999</v>
      </c>
      <c r="K55" s="77"/>
    </row>
    <row r="56" spans="1:11" s="70" customFormat="1" ht="11.25" x14ac:dyDescent="0.2">
      <c r="A56" s="80"/>
      <c r="B56" s="80" t="s">
        <v>95</v>
      </c>
      <c r="C56" s="81">
        <v>22049.770902629574</v>
      </c>
      <c r="D56" s="82">
        <v>912.56606196506095</v>
      </c>
      <c r="E56" s="82">
        <v>854.59061551761829</v>
      </c>
      <c r="F56" s="82">
        <v>3727.3875766767287</v>
      </c>
      <c r="G56" s="82">
        <v>15806.645953037723</v>
      </c>
      <c r="H56" s="83">
        <v>10567.261715658271</v>
      </c>
      <c r="I56" s="83">
        <v>56210.371127868479</v>
      </c>
      <c r="J56" s="83">
        <v>102673.81879999999</v>
      </c>
      <c r="K56" s="77"/>
    </row>
    <row r="57" spans="1:11" s="70" customFormat="1" ht="11.25" x14ac:dyDescent="0.2">
      <c r="A57" s="80"/>
      <c r="B57" s="80" t="s">
        <v>96</v>
      </c>
      <c r="C57" s="81">
        <v>359.06098288742334</v>
      </c>
      <c r="D57" s="82">
        <v>381.99160520201087</v>
      </c>
      <c r="E57" s="82">
        <v>82.685203294476025</v>
      </c>
      <c r="F57" s="82">
        <v>45.14814942868459</v>
      </c>
      <c r="G57" s="82">
        <v>651.97779694871258</v>
      </c>
      <c r="H57" s="83">
        <v>3121.9591817221767</v>
      </c>
      <c r="I57" s="83">
        <v>9511.7950793738892</v>
      </c>
      <c r="J57" s="83">
        <v>14064.321700000002</v>
      </c>
      <c r="K57" s="77"/>
    </row>
    <row r="58" spans="1:11" s="70" customFormat="1" ht="11.25" x14ac:dyDescent="0.2">
      <c r="A58" s="80"/>
      <c r="B58" s="80" t="s">
        <v>97</v>
      </c>
      <c r="C58" s="81">
        <v>378.09880339111987</v>
      </c>
      <c r="D58" s="82">
        <v>952.29087868542967</v>
      </c>
      <c r="E58" s="82">
        <v>67.124618693899819</v>
      </c>
      <c r="F58" s="82">
        <v>41.62118906530474</v>
      </c>
      <c r="G58" s="82">
        <v>9694.0155525786831</v>
      </c>
      <c r="H58" s="83">
        <v>3404.9304911159074</v>
      </c>
      <c r="I58" s="83">
        <v>19529.830044600265</v>
      </c>
      <c r="J58" s="83">
        <v>33984.669200000004</v>
      </c>
      <c r="K58" s="77"/>
    </row>
    <row r="59" spans="1:11" s="70" customFormat="1" ht="11.25" x14ac:dyDescent="0.2">
      <c r="A59" s="80"/>
      <c r="B59" s="80" t="s">
        <v>4</v>
      </c>
      <c r="C59" s="81">
        <v>1249.1217297064559</v>
      </c>
      <c r="D59" s="82">
        <v>1433.8120704039361</v>
      </c>
      <c r="E59" s="82">
        <v>202.16708504802472</v>
      </c>
      <c r="F59" s="82">
        <v>165.53278239465936</v>
      </c>
      <c r="G59" s="82">
        <v>9005.1541064981011</v>
      </c>
      <c r="H59" s="83">
        <v>8908.9813645640243</v>
      </c>
      <c r="I59" s="83">
        <v>41772.35640617412</v>
      </c>
      <c r="J59" s="83">
        <v>62406.059980000005</v>
      </c>
      <c r="K59" s="77"/>
    </row>
    <row r="60" spans="1:11" s="70" customFormat="1" ht="11.25" x14ac:dyDescent="0.2">
      <c r="A60" s="80"/>
      <c r="B60" s="80" t="s">
        <v>98</v>
      </c>
      <c r="C60" s="81">
        <v>2312.2568305342402</v>
      </c>
      <c r="D60" s="82">
        <v>3507.0650717399731</v>
      </c>
      <c r="E60" s="82">
        <v>627.26189349128003</v>
      </c>
      <c r="F60" s="82">
        <v>390.99266660380772</v>
      </c>
      <c r="G60" s="82">
        <v>1291.1057829699314</v>
      </c>
      <c r="H60" s="83">
        <v>7296.8361700798241</v>
      </c>
      <c r="I60" s="83">
        <v>12864.613417788554</v>
      </c>
      <c r="J60" s="83">
        <v>27508.146499999999</v>
      </c>
      <c r="K60" s="77"/>
    </row>
    <row r="61" spans="1:11" s="70" customFormat="1" ht="11.25" x14ac:dyDescent="0.2">
      <c r="A61" s="80"/>
      <c r="B61" s="80" t="s">
        <v>99</v>
      </c>
      <c r="C61" s="81">
        <v>3813.5129566410401</v>
      </c>
      <c r="D61" s="82">
        <v>748.94155226170756</v>
      </c>
      <c r="E61" s="82">
        <v>269.93262576408512</v>
      </c>
      <c r="F61" s="82">
        <v>546.15107800176793</v>
      </c>
      <c r="G61" s="82">
        <v>10151.319269474507</v>
      </c>
      <c r="H61" s="83">
        <v>5038.4976382833502</v>
      </c>
      <c r="I61" s="83">
        <v>33421.167355577076</v>
      </c>
      <c r="J61" s="83">
        <v>52897.220319999993</v>
      </c>
      <c r="K61" s="77"/>
    </row>
    <row r="62" spans="1:11" s="70" customFormat="1" ht="11.25" x14ac:dyDescent="0.2">
      <c r="A62" s="80"/>
      <c r="B62" s="80" t="s">
        <v>100</v>
      </c>
      <c r="C62" s="81">
        <v>2025.0120290449256</v>
      </c>
      <c r="D62" s="82">
        <v>2160.4936965129614</v>
      </c>
      <c r="E62" s="82">
        <v>413.80582471140406</v>
      </c>
      <c r="F62" s="82">
        <v>347.70979248691884</v>
      </c>
      <c r="G62" s="82">
        <v>5728.6671198591039</v>
      </c>
      <c r="H62" s="83">
        <v>17700.996997369159</v>
      </c>
      <c r="I62" s="83">
        <v>33244.303624989363</v>
      </c>
      <c r="J62" s="83">
        <v>60925.569500000005</v>
      </c>
      <c r="K62" s="77"/>
    </row>
    <row r="63" spans="1:11" s="70" customFormat="1" ht="11.25" x14ac:dyDescent="0.2">
      <c r="A63" s="84" t="s">
        <v>45</v>
      </c>
      <c r="B63" s="157"/>
      <c r="C63" s="158">
        <v>35673.826763641999</v>
      </c>
      <c r="D63" s="158">
        <v>15001.264429646404</v>
      </c>
      <c r="E63" s="158">
        <v>3407.9514336065131</v>
      </c>
      <c r="F63" s="158">
        <v>5700.6402477322408</v>
      </c>
      <c r="G63" s="158">
        <v>61357.588229683228</v>
      </c>
      <c r="H63" s="158">
        <v>69866.835592857096</v>
      </c>
      <c r="I63" s="158">
        <v>269878.52559829701</v>
      </c>
      <c r="J63" s="158">
        <v>449485.3518</v>
      </c>
      <c r="K63" s="77"/>
    </row>
    <row r="64" spans="1:11" s="70" customFormat="1" x14ac:dyDescent="0.2">
      <c r="A64" s="159" t="s">
        <v>46</v>
      </c>
      <c r="B64" s="159"/>
      <c r="C64" s="160">
        <v>348118.08285169781</v>
      </c>
      <c r="D64" s="160">
        <v>60769.83350417261</v>
      </c>
      <c r="E64" s="160">
        <v>21263.131313233433</v>
      </c>
      <c r="F64" s="160">
        <v>62660.947615454032</v>
      </c>
      <c r="G64" s="160">
        <v>470457.68160605215</v>
      </c>
      <c r="H64" s="160">
        <v>328448.40128641855</v>
      </c>
      <c r="I64" s="160">
        <v>1791277.3448538794</v>
      </c>
      <c r="J64" s="160">
        <v>2957673.5278000003</v>
      </c>
      <c r="K64" s="77"/>
    </row>
    <row r="65" spans="1:10" x14ac:dyDescent="0.2">
      <c r="A65" s="70" t="s">
        <v>420</v>
      </c>
    </row>
    <row r="67" spans="1:10" x14ac:dyDescent="0.2">
      <c r="C67" s="79"/>
      <c r="D67" s="79"/>
      <c r="E67" s="79"/>
      <c r="F67" s="79"/>
      <c r="G67" s="79"/>
      <c r="H67" s="79"/>
      <c r="I67" s="79"/>
      <c r="J67" s="79"/>
    </row>
  </sheetData>
  <mergeCells count="9">
    <mergeCell ref="J4:J6"/>
    <mergeCell ref="B3:B6"/>
    <mergeCell ref="I4:I6"/>
    <mergeCell ref="H4:H6"/>
    <mergeCell ref="G4:G6"/>
    <mergeCell ref="F5:F6"/>
    <mergeCell ref="E5:E6"/>
    <mergeCell ref="D5:D6"/>
    <mergeCell ref="C5:C6"/>
  </mergeCells>
  <pageMargins left="0.54" right="0.28000000000000003" top="0.64" bottom="1" header="0.511811024" footer="0.511811024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K64"/>
  <sheetViews>
    <sheetView showGridLines="0" zoomScale="55" zoomScaleNormal="55" workbookViewId="0">
      <selection activeCell="L1" sqref="L1:V1048576"/>
    </sheetView>
  </sheetViews>
  <sheetFormatPr baseColWidth="10" defaultColWidth="11.42578125" defaultRowHeight="12" x14ac:dyDescent="0.2"/>
  <cols>
    <col min="1" max="1" width="1.42578125" style="66" customWidth="1"/>
    <col min="2" max="2" width="19" style="67" bestFit="1" customWidth="1"/>
    <col min="3" max="3" width="8.7109375" style="67" customWidth="1"/>
    <col min="4" max="5" width="9.5703125" style="67" customWidth="1"/>
    <col min="6" max="6" width="10.5703125" style="67" customWidth="1"/>
    <col min="7" max="7" width="11.5703125" style="67" bestFit="1" customWidth="1"/>
    <col min="8" max="8" width="9.5703125" style="67" customWidth="1"/>
    <col min="9" max="9" width="7.85546875" style="67" bestFit="1" customWidth="1"/>
    <col min="10" max="10" width="8.5703125" style="67" customWidth="1"/>
    <col min="11" max="11" width="17.28515625" style="66" customWidth="1"/>
    <col min="12" max="235" width="11.42578125" style="66"/>
    <col min="236" max="236" width="1.42578125" style="66" customWidth="1"/>
    <col min="237" max="237" width="19" style="66" bestFit="1" customWidth="1"/>
    <col min="238" max="241" width="9.5703125" style="66" customWidth="1"/>
    <col min="242" max="242" width="11.5703125" style="66" bestFit="1" customWidth="1"/>
    <col min="243" max="245" width="9.5703125" style="66" customWidth="1"/>
    <col min="246" max="246" width="17.28515625" style="66" customWidth="1"/>
    <col min="247" max="491" width="11.42578125" style="66"/>
    <col min="492" max="492" width="1.42578125" style="66" customWidth="1"/>
    <col min="493" max="493" width="19" style="66" bestFit="1" customWidth="1"/>
    <col min="494" max="497" width="9.5703125" style="66" customWidth="1"/>
    <col min="498" max="498" width="11.5703125" style="66" bestFit="1" customWidth="1"/>
    <col min="499" max="501" width="9.5703125" style="66" customWidth="1"/>
    <col min="502" max="502" width="17.28515625" style="66" customWidth="1"/>
    <col min="503" max="747" width="11.42578125" style="66"/>
    <col min="748" max="748" width="1.42578125" style="66" customWidth="1"/>
    <col min="749" max="749" width="19" style="66" bestFit="1" customWidth="1"/>
    <col min="750" max="753" width="9.5703125" style="66" customWidth="1"/>
    <col min="754" max="754" width="11.5703125" style="66" bestFit="1" customWidth="1"/>
    <col min="755" max="757" width="9.5703125" style="66" customWidth="1"/>
    <col min="758" max="758" width="17.28515625" style="66" customWidth="1"/>
    <col min="759" max="1003" width="11.42578125" style="66"/>
    <col min="1004" max="1004" width="1.42578125" style="66" customWidth="1"/>
    <col min="1005" max="1005" width="19" style="66" bestFit="1" customWidth="1"/>
    <col min="1006" max="1009" width="9.5703125" style="66" customWidth="1"/>
    <col min="1010" max="1010" width="11.5703125" style="66" bestFit="1" customWidth="1"/>
    <col min="1011" max="1013" width="9.5703125" style="66" customWidth="1"/>
    <col min="1014" max="1014" width="17.28515625" style="66" customWidth="1"/>
    <col min="1015" max="1259" width="11.42578125" style="66"/>
    <col min="1260" max="1260" width="1.42578125" style="66" customWidth="1"/>
    <col min="1261" max="1261" width="19" style="66" bestFit="1" customWidth="1"/>
    <col min="1262" max="1265" width="9.5703125" style="66" customWidth="1"/>
    <col min="1266" max="1266" width="11.5703125" style="66" bestFit="1" customWidth="1"/>
    <col min="1267" max="1269" width="9.5703125" style="66" customWidth="1"/>
    <col min="1270" max="1270" width="17.28515625" style="66" customWidth="1"/>
    <col min="1271" max="1515" width="11.42578125" style="66"/>
    <col min="1516" max="1516" width="1.42578125" style="66" customWidth="1"/>
    <col min="1517" max="1517" width="19" style="66" bestFit="1" customWidth="1"/>
    <col min="1518" max="1521" width="9.5703125" style="66" customWidth="1"/>
    <col min="1522" max="1522" width="11.5703125" style="66" bestFit="1" customWidth="1"/>
    <col min="1523" max="1525" width="9.5703125" style="66" customWidth="1"/>
    <col min="1526" max="1526" width="17.28515625" style="66" customWidth="1"/>
    <col min="1527" max="1771" width="11.42578125" style="66"/>
    <col min="1772" max="1772" width="1.42578125" style="66" customWidth="1"/>
    <col min="1773" max="1773" width="19" style="66" bestFit="1" customWidth="1"/>
    <col min="1774" max="1777" width="9.5703125" style="66" customWidth="1"/>
    <col min="1778" max="1778" width="11.5703125" style="66" bestFit="1" customWidth="1"/>
    <col min="1779" max="1781" width="9.5703125" style="66" customWidth="1"/>
    <col min="1782" max="1782" width="17.28515625" style="66" customWidth="1"/>
    <col min="1783" max="2027" width="11.42578125" style="66"/>
    <col min="2028" max="2028" width="1.42578125" style="66" customWidth="1"/>
    <col min="2029" max="2029" width="19" style="66" bestFit="1" customWidth="1"/>
    <col min="2030" max="2033" width="9.5703125" style="66" customWidth="1"/>
    <col min="2034" max="2034" width="11.5703125" style="66" bestFit="1" customWidth="1"/>
    <col min="2035" max="2037" width="9.5703125" style="66" customWidth="1"/>
    <col min="2038" max="2038" width="17.28515625" style="66" customWidth="1"/>
    <col min="2039" max="2283" width="11.42578125" style="66"/>
    <col min="2284" max="2284" width="1.42578125" style="66" customWidth="1"/>
    <col min="2285" max="2285" width="19" style="66" bestFit="1" customWidth="1"/>
    <col min="2286" max="2289" width="9.5703125" style="66" customWidth="1"/>
    <col min="2290" max="2290" width="11.5703125" style="66" bestFit="1" customWidth="1"/>
    <col min="2291" max="2293" width="9.5703125" style="66" customWidth="1"/>
    <col min="2294" max="2294" width="17.28515625" style="66" customWidth="1"/>
    <col min="2295" max="2539" width="11.42578125" style="66"/>
    <col min="2540" max="2540" width="1.42578125" style="66" customWidth="1"/>
    <col min="2541" max="2541" width="19" style="66" bestFit="1" customWidth="1"/>
    <col min="2542" max="2545" width="9.5703125" style="66" customWidth="1"/>
    <col min="2546" max="2546" width="11.5703125" style="66" bestFit="1" customWidth="1"/>
    <col min="2547" max="2549" width="9.5703125" style="66" customWidth="1"/>
    <col min="2550" max="2550" width="17.28515625" style="66" customWidth="1"/>
    <col min="2551" max="2795" width="11.42578125" style="66"/>
    <col min="2796" max="2796" width="1.42578125" style="66" customWidth="1"/>
    <col min="2797" max="2797" width="19" style="66" bestFit="1" customWidth="1"/>
    <col min="2798" max="2801" width="9.5703125" style="66" customWidth="1"/>
    <col min="2802" max="2802" width="11.5703125" style="66" bestFit="1" customWidth="1"/>
    <col min="2803" max="2805" width="9.5703125" style="66" customWidth="1"/>
    <col min="2806" max="2806" width="17.28515625" style="66" customWidth="1"/>
    <col min="2807" max="3051" width="11.42578125" style="66"/>
    <col min="3052" max="3052" width="1.42578125" style="66" customWidth="1"/>
    <col min="3053" max="3053" width="19" style="66" bestFit="1" customWidth="1"/>
    <col min="3054" max="3057" width="9.5703125" style="66" customWidth="1"/>
    <col min="3058" max="3058" width="11.5703125" style="66" bestFit="1" customWidth="1"/>
    <col min="3059" max="3061" width="9.5703125" style="66" customWidth="1"/>
    <col min="3062" max="3062" width="17.28515625" style="66" customWidth="1"/>
    <col min="3063" max="3307" width="11.42578125" style="66"/>
    <col min="3308" max="3308" width="1.42578125" style="66" customWidth="1"/>
    <col min="3309" max="3309" width="19" style="66" bestFit="1" customWidth="1"/>
    <col min="3310" max="3313" width="9.5703125" style="66" customWidth="1"/>
    <col min="3314" max="3314" width="11.5703125" style="66" bestFit="1" customWidth="1"/>
    <col min="3315" max="3317" width="9.5703125" style="66" customWidth="1"/>
    <col min="3318" max="3318" width="17.28515625" style="66" customWidth="1"/>
    <col min="3319" max="3563" width="11.42578125" style="66"/>
    <col min="3564" max="3564" width="1.42578125" style="66" customWidth="1"/>
    <col min="3565" max="3565" width="19" style="66" bestFit="1" customWidth="1"/>
    <col min="3566" max="3569" width="9.5703125" style="66" customWidth="1"/>
    <col min="3570" max="3570" width="11.5703125" style="66" bestFit="1" customWidth="1"/>
    <col min="3571" max="3573" width="9.5703125" style="66" customWidth="1"/>
    <col min="3574" max="3574" width="17.28515625" style="66" customWidth="1"/>
    <col min="3575" max="3819" width="11.42578125" style="66"/>
    <col min="3820" max="3820" width="1.42578125" style="66" customWidth="1"/>
    <col min="3821" max="3821" width="19" style="66" bestFit="1" customWidth="1"/>
    <col min="3822" max="3825" width="9.5703125" style="66" customWidth="1"/>
    <col min="3826" max="3826" width="11.5703125" style="66" bestFit="1" customWidth="1"/>
    <col min="3827" max="3829" width="9.5703125" style="66" customWidth="1"/>
    <col min="3830" max="3830" width="17.28515625" style="66" customWidth="1"/>
    <col min="3831" max="4075" width="11.42578125" style="66"/>
    <col min="4076" max="4076" width="1.42578125" style="66" customWidth="1"/>
    <col min="4077" max="4077" width="19" style="66" bestFit="1" customWidth="1"/>
    <col min="4078" max="4081" width="9.5703125" style="66" customWidth="1"/>
    <col min="4082" max="4082" width="11.5703125" style="66" bestFit="1" customWidth="1"/>
    <col min="4083" max="4085" width="9.5703125" style="66" customWidth="1"/>
    <col min="4086" max="4086" width="17.28515625" style="66" customWidth="1"/>
    <col min="4087" max="4331" width="11.42578125" style="66"/>
    <col min="4332" max="4332" width="1.42578125" style="66" customWidth="1"/>
    <col min="4333" max="4333" width="19" style="66" bestFit="1" customWidth="1"/>
    <col min="4334" max="4337" width="9.5703125" style="66" customWidth="1"/>
    <col min="4338" max="4338" width="11.5703125" style="66" bestFit="1" customWidth="1"/>
    <col min="4339" max="4341" width="9.5703125" style="66" customWidth="1"/>
    <col min="4342" max="4342" width="17.28515625" style="66" customWidth="1"/>
    <col min="4343" max="4587" width="11.42578125" style="66"/>
    <col min="4588" max="4588" width="1.42578125" style="66" customWidth="1"/>
    <col min="4589" max="4589" width="19" style="66" bestFit="1" customWidth="1"/>
    <col min="4590" max="4593" width="9.5703125" style="66" customWidth="1"/>
    <col min="4594" max="4594" width="11.5703125" style="66" bestFit="1" customWidth="1"/>
    <col min="4595" max="4597" width="9.5703125" style="66" customWidth="1"/>
    <col min="4598" max="4598" width="17.28515625" style="66" customWidth="1"/>
    <col min="4599" max="4843" width="11.42578125" style="66"/>
    <col min="4844" max="4844" width="1.42578125" style="66" customWidth="1"/>
    <col min="4845" max="4845" width="19" style="66" bestFit="1" customWidth="1"/>
    <col min="4846" max="4849" width="9.5703125" style="66" customWidth="1"/>
    <col min="4850" max="4850" width="11.5703125" style="66" bestFit="1" customWidth="1"/>
    <col min="4851" max="4853" width="9.5703125" style="66" customWidth="1"/>
    <col min="4854" max="4854" width="17.28515625" style="66" customWidth="1"/>
    <col min="4855" max="5099" width="11.42578125" style="66"/>
    <col min="5100" max="5100" width="1.42578125" style="66" customWidth="1"/>
    <col min="5101" max="5101" width="19" style="66" bestFit="1" customWidth="1"/>
    <col min="5102" max="5105" width="9.5703125" style="66" customWidth="1"/>
    <col min="5106" max="5106" width="11.5703125" style="66" bestFit="1" customWidth="1"/>
    <col min="5107" max="5109" width="9.5703125" style="66" customWidth="1"/>
    <col min="5110" max="5110" width="17.28515625" style="66" customWidth="1"/>
    <col min="5111" max="5355" width="11.42578125" style="66"/>
    <col min="5356" max="5356" width="1.42578125" style="66" customWidth="1"/>
    <col min="5357" max="5357" width="19" style="66" bestFit="1" customWidth="1"/>
    <col min="5358" max="5361" width="9.5703125" style="66" customWidth="1"/>
    <col min="5362" max="5362" width="11.5703125" style="66" bestFit="1" customWidth="1"/>
    <col min="5363" max="5365" width="9.5703125" style="66" customWidth="1"/>
    <col min="5366" max="5366" width="17.28515625" style="66" customWidth="1"/>
    <col min="5367" max="5611" width="11.42578125" style="66"/>
    <col min="5612" max="5612" width="1.42578125" style="66" customWidth="1"/>
    <col min="5613" max="5613" width="19" style="66" bestFit="1" customWidth="1"/>
    <col min="5614" max="5617" width="9.5703125" style="66" customWidth="1"/>
    <col min="5618" max="5618" width="11.5703125" style="66" bestFit="1" customWidth="1"/>
    <col min="5619" max="5621" width="9.5703125" style="66" customWidth="1"/>
    <col min="5622" max="5622" width="17.28515625" style="66" customWidth="1"/>
    <col min="5623" max="5867" width="11.42578125" style="66"/>
    <col min="5868" max="5868" width="1.42578125" style="66" customWidth="1"/>
    <col min="5869" max="5869" width="19" style="66" bestFit="1" customWidth="1"/>
    <col min="5870" max="5873" width="9.5703125" style="66" customWidth="1"/>
    <col min="5874" max="5874" width="11.5703125" style="66" bestFit="1" customWidth="1"/>
    <col min="5875" max="5877" width="9.5703125" style="66" customWidth="1"/>
    <col min="5878" max="5878" width="17.28515625" style="66" customWidth="1"/>
    <col min="5879" max="6123" width="11.42578125" style="66"/>
    <col min="6124" max="6124" width="1.42578125" style="66" customWidth="1"/>
    <col min="6125" max="6125" width="19" style="66" bestFit="1" customWidth="1"/>
    <col min="6126" max="6129" width="9.5703125" style="66" customWidth="1"/>
    <col min="6130" max="6130" width="11.5703125" style="66" bestFit="1" customWidth="1"/>
    <col min="6131" max="6133" width="9.5703125" style="66" customWidth="1"/>
    <col min="6134" max="6134" width="17.28515625" style="66" customWidth="1"/>
    <col min="6135" max="6379" width="11.42578125" style="66"/>
    <col min="6380" max="6380" width="1.42578125" style="66" customWidth="1"/>
    <col min="6381" max="6381" width="19" style="66" bestFit="1" customWidth="1"/>
    <col min="6382" max="6385" width="9.5703125" style="66" customWidth="1"/>
    <col min="6386" max="6386" width="11.5703125" style="66" bestFit="1" customWidth="1"/>
    <col min="6387" max="6389" width="9.5703125" style="66" customWidth="1"/>
    <col min="6390" max="6390" width="17.28515625" style="66" customWidth="1"/>
    <col min="6391" max="6635" width="11.42578125" style="66"/>
    <col min="6636" max="6636" width="1.42578125" style="66" customWidth="1"/>
    <col min="6637" max="6637" width="19" style="66" bestFit="1" customWidth="1"/>
    <col min="6638" max="6641" width="9.5703125" style="66" customWidth="1"/>
    <col min="6642" max="6642" width="11.5703125" style="66" bestFit="1" customWidth="1"/>
    <col min="6643" max="6645" width="9.5703125" style="66" customWidth="1"/>
    <col min="6646" max="6646" width="17.28515625" style="66" customWidth="1"/>
    <col min="6647" max="6891" width="11.42578125" style="66"/>
    <col min="6892" max="6892" width="1.42578125" style="66" customWidth="1"/>
    <col min="6893" max="6893" width="19" style="66" bestFit="1" customWidth="1"/>
    <col min="6894" max="6897" width="9.5703125" style="66" customWidth="1"/>
    <col min="6898" max="6898" width="11.5703125" style="66" bestFit="1" customWidth="1"/>
    <col min="6899" max="6901" width="9.5703125" style="66" customWidth="1"/>
    <col min="6902" max="6902" width="17.28515625" style="66" customWidth="1"/>
    <col min="6903" max="7147" width="11.42578125" style="66"/>
    <col min="7148" max="7148" width="1.42578125" style="66" customWidth="1"/>
    <col min="7149" max="7149" width="19" style="66" bestFit="1" customWidth="1"/>
    <col min="7150" max="7153" width="9.5703125" style="66" customWidth="1"/>
    <col min="7154" max="7154" width="11.5703125" style="66" bestFit="1" customWidth="1"/>
    <col min="7155" max="7157" width="9.5703125" style="66" customWidth="1"/>
    <col min="7158" max="7158" width="17.28515625" style="66" customWidth="1"/>
    <col min="7159" max="7403" width="11.42578125" style="66"/>
    <col min="7404" max="7404" width="1.42578125" style="66" customWidth="1"/>
    <col min="7405" max="7405" width="19" style="66" bestFit="1" customWidth="1"/>
    <col min="7406" max="7409" width="9.5703125" style="66" customWidth="1"/>
    <col min="7410" max="7410" width="11.5703125" style="66" bestFit="1" customWidth="1"/>
    <col min="7411" max="7413" width="9.5703125" style="66" customWidth="1"/>
    <col min="7414" max="7414" width="17.28515625" style="66" customWidth="1"/>
    <col min="7415" max="7659" width="11.42578125" style="66"/>
    <col min="7660" max="7660" width="1.42578125" style="66" customWidth="1"/>
    <col min="7661" max="7661" width="19" style="66" bestFit="1" customWidth="1"/>
    <col min="7662" max="7665" width="9.5703125" style="66" customWidth="1"/>
    <col min="7666" max="7666" width="11.5703125" style="66" bestFit="1" customWidth="1"/>
    <col min="7667" max="7669" width="9.5703125" style="66" customWidth="1"/>
    <col min="7670" max="7670" width="17.28515625" style="66" customWidth="1"/>
    <col min="7671" max="7915" width="11.42578125" style="66"/>
    <col min="7916" max="7916" width="1.42578125" style="66" customWidth="1"/>
    <col min="7917" max="7917" width="19" style="66" bestFit="1" customWidth="1"/>
    <col min="7918" max="7921" width="9.5703125" style="66" customWidth="1"/>
    <col min="7922" max="7922" width="11.5703125" style="66" bestFit="1" customWidth="1"/>
    <col min="7923" max="7925" width="9.5703125" style="66" customWidth="1"/>
    <col min="7926" max="7926" width="17.28515625" style="66" customWidth="1"/>
    <col min="7927" max="8171" width="11.42578125" style="66"/>
    <col min="8172" max="8172" width="1.42578125" style="66" customWidth="1"/>
    <col min="8173" max="8173" width="19" style="66" bestFit="1" customWidth="1"/>
    <col min="8174" max="8177" width="9.5703125" style="66" customWidth="1"/>
    <col min="8178" max="8178" width="11.5703125" style="66" bestFit="1" customWidth="1"/>
    <col min="8179" max="8181" width="9.5703125" style="66" customWidth="1"/>
    <col min="8182" max="8182" width="17.28515625" style="66" customWidth="1"/>
    <col min="8183" max="8427" width="11.42578125" style="66"/>
    <col min="8428" max="8428" width="1.42578125" style="66" customWidth="1"/>
    <col min="8429" max="8429" width="19" style="66" bestFit="1" customWidth="1"/>
    <col min="8430" max="8433" width="9.5703125" style="66" customWidth="1"/>
    <col min="8434" max="8434" width="11.5703125" style="66" bestFit="1" customWidth="1"/>
    <col min="8435" max="8437" width="9.5703125" style="66" customWidth="1"/>
    <col min="8438" max="8438" width="17.28515625" style="66" customWidth="1"/>
    <col min="8439" max="8683" width="11.42578125" style="66"/>
    <col min="8684" max="8684" width="1.42578125" style="66" customWidth="1"/>
    <col min="8685" max="8685" width="19" style="66" bestFit="1" customWidth="1"/>
    <col min="8686" max="8689" width="9.5703125" style="66" customWidth="1"/>
    <col min="8690" max="8690" width="11.5703125" style="66" bestFit="1" customWidth="1"/>
    <col min="8691" max="8693" width="9.5703125" style="66" customWidth="1"/>
    <col min="8694" max="8694" width="17.28515625" style="66" customWidth="1"/>
    <col min="8695" max="8939" width="11.42578125" style="66"/>
    <col min="8940" max="8940" width="1.42578125" style="66" customWidth="1"/>
    <col min="8941" max="8941" width="19" style="66" bestFit="1" customWidth="1"/>
    <col min="8942" max="8945" width="9.5703125" style="66" customWidth="1"/>
    <col min="8946" max="8946" width="11.5703125" style="66" bestFit="1" customWidth="1"/>
    <col min="8947" max="8949" width="9.5703125" style="66" customWidth="1"/>
    <col min="8950" max="8950" width="17.28515625" style="66" customWidth="1"/>
    <col min="8951" max="9195" width="11.42578125" style="66"/>
    <col min="9196" max="9196" width="1.42578125" style="66" customWidth="1"/>
    <col min="9197" max="9197" width="19" style="66" bestFit="1" customWidth="1"/>
    <col min="9198" max="9201" width="9.5703125" style="66" customWidth="1"/>
    <col min="9202" max="9202" width="11.5703125" style="66" bestFit="1" customWidth="1"/>
    <col min="9203" max="9205" width="9.5703125" style="66" customWidth="1"/>
    <col min="9206" max="9206" width="17.28515625" style="66" customWidth="1"/>
    <col min="9207" max="9451" width="11.42578125" style="66"/>
    <col min="9452" max="9452" width="1.42578125" style="66" customWidth="1"/>
    <col min="9453" max="9453" width="19" style="66" bestFit="1" customWidth="1"/>
    <col min="9454" max="9457" width="9.5703125" style="66" customWidth="1"/>
    <col min="9458" max="9458" width="11.5703125" style="66" bestFit="1" customWidth="1"/>
    <col min="9459" max="9461" width="9.5703125" style="66" customWidth="1"/>
    <col min="9462" max="9462" width="17.28515625" style="66" customWidth="1"/>
    <col min="9463" max="9707" width="11.42578125" style="66"/>
    <col min="9708" max="9708" width="1.42578125" style="66" customWidth="1"/>
    <col min="9709" max="9709" width="19" style="66" bestFit="1" customWidth="1"/>
    <col min="9710" max="9713" width="9.5703125" style="66" customWidth="1"/>
    <col min="9714" max="9714" width="11.5703125" style="66" bestFit="1" customWidth="1"/>
    <col min="9715" max="9717" width="9.5703125" style="66" customWidth="1"/>
    <col min="9718" max="9718" width="17.28515625" style="66" customWidth="1"/>
    <col min="9719" max="9963" width="11.42578125" style="66"/>
    <col min="9964" max="9964" width="1.42578125" style="66" customWidth="1"/>
    <col min="9965" max="9965" width="19" style="66" bestFit="1" customWidth="1"/>
    <col min="9966" max="9969" width="9.5703125" style="66" customWidth="1"/>
    <col min="9970" max="9970" width="11.5703125" style="66" bestFit="1" customWidth="1"/>
    <col min="9971" max="9973" width="9.5703125" style="66" customWidth="1"/>
    <col min="9974" max="9974" width="17.28515625" style="66" customWidth="1"/>
    <col min="9975" max="10219" width="11.42578125" style="66"/>
    <col min="10220" max="10220" width="1.42578125" style="66" customWidth="1"/>
    <col min="10221" max="10221" width="19" style="66" bestFit="1" customWidth="1"/>
    <col min="10222" max="10225" width="9.5703125" style="66" customWidth="1"/>
    <col min="10226" max="10226" width="11.5703125" style="66" bestFit="1" customWidth="1"/>
    <col min="10227" max="10229" width="9.5703125" style="66" customWidth="1"/>
    <col min="10230" max="10230" width="17.28515625" style="66" customWidth="1"/>
    <col min="10231" max="10475" width="11.42578125" style="66"/>
    <col min="10476" max="10476" width="1.42578125" style="66" customWidth="1"/>
    <col min="10477" max="10477" width="19" style="66" bestFit="1" customWidth="1"/>
    <col min="10478" max="10481" width="9.5703125" style="66" customWidth="1"/>
    <col min="10482" max="10482" width="11.5703125" style="66" bestFit="1" customWidth="1"/>
    <col min="10483" max="10485" width="9.5703125" style="66" customWidth="1"/>
    <col min="10486" max="10486" width="17.28515625" style="66" customWidth="1"/>
    <col min="10487" max="10731" width="11.42578125" style="66"/>
    <col min="10732" max="10732" width="1.42578125" style="66" customWidth="1"/>
    <col min="10733" max="10733" width="19" style="66" bestFit="1" customWidth="1"/>
    <col min="10734" max="10737" width="9.5703125" style="66" customWidth="1"/>
    <col min="10738" max="10738" width="11.5703125" style="66" bestFit="1" customWidth="1"/>
    <col min="10739" max="10741" width="9.5703125" style="66" customWidth="1"/>
    <col min="10742" max="10742" width="17.28515625" style="66" customWidth="1"/>
    <col min="10743" max="10987" width="11.42578125" style="66"/>
    <col min="10988" max="10988" width="1.42578125" style="66" customWidth="1"/>
    <col min="10989" max="10989" width="19" style="66" bestFit="1" customWidth="1"/>
    <col min="10990" max="10993" width="9.5703125" style="66" customWidth="1"/>
    <col min="10994" max="10994" width="11.5703125" style="66" bestFit="1" customWidth="1"/>
    <col min="10995" max="10997" width="9.5703125" style="66" customWidth="1"/>
    <col min="10998" max="10998" width="17.28515625" style="66" customWidth="1"/>
    <col min="10999" max="11243" width="11.42578125" style="66"/>
    <col min="11244" max="11244" width="1.42578125" style="66" customWidth="1"/>
    <col min="11245" max="11245" width="19" style="66" bestFit="1" customWidth="1"/>
    <col min="11246" max="11249" width="9.5703125" style="66" customWidth="1"/>
    <col min="11250" max="11250" width="11.5703125" style="66" bestFit="1" customWidth="1"/>
    <col min="11251" max="11253" width="9.5703125" style="66" customWidth="1"/>
    <col min="11254" max="11254" width="17.28515625" style="66" customWidth="1"/>
    <col min="11255" max="11499" width="11.42578125" style="66"/>
    <col min="11500" max="11500" width="1.42578125" style="66" customWidth="1"/>
    <col min="11501" max="11501" width="19" style="66" bestFit="1" customWidth="1"/>
    <col min="11502" max="11505" width="9.5703125" style="66" customWidth="1"/>
    <col min="11506" max="11506" width="11.5703125" style="66" bestFit="1" customWidth="1"/>
    <col min="11507" max="11509" width="9.5703125" style="66" customWidth="1"/>
    <col min="11510" max="11510" width="17.28515625" style="66" customWidth="1"/>
    <col min="11511" max="11755" width="11.42578125" style="66"/>
    <col min="11756" max="11756" width="1.42578125" style="66" customWidth="1"/>
    <col min="11757" max="11757" width="19" style="66" bestFit="1" customWidth="1"/>
    <col min="11758" max="11761" width="9.5703125" style="66" customWidth="1"/>
    <col min="11762" max="11762" width="11.5703125" style="66" bestFit="1" customWidth="1"/>
    <col min="11763" max="11765" width="9.5703125" style="66" customWidth="1"/>
    <col min="11766" max="11766" width="17.28515625" style="66" customWidth="1"/>
    <col min="11767" max="12011" width="11.42578125" style="66"/>
    <col min="12012" max="12012" width="1.42578125" style="66" customWidth="1"/>
    <col min="12013" max="12013" width="19" style="66" bestFit="1" customWidth="1"/>
    <col min="12014" max="12017" width="9.5703125" style="66" customWidth="1"/>
    <col min="12018" max="12018" width="11.5703125" style="66" bestFit="1" customWidth="1"/>
    <col min="12019" max="12021" width="9.5703125" style="66" customWidth="1"/>
    <col min="12022" max="12022" width="17.28515625" style="66" customWidth="1"/>
    <col min="12023" max="12267" width="11.42578125" style="66"/>
    <col min="12268" max="12268" width="1.42578125" style="66" customWidth="1"/>
    <col min="12269" max="12269" width="19" style="66" bestFit="1" customWidth="1"/>
    <col min="12270" max="12273" width="9.5703125" style="66" customWidth="1"/>
    <col min="12274" max="12274" width="11.5703125" style="66" bestFit="1" customWidth="1"/>
    <col min="12275" max="12277" width="9.5703125" style="66" customWidth="1"/>
    <col min="12278" max="12278" width="17.28515625" style="66" customWidth="1"/>
    <col min="12279" max="12523" width="11.42578125" style="66"/>
    <col min="12524" max="12524" width="1.42578125" style="66" customWidth="1"/>
    <col min="12525" max="12525" width="19" style="66" bestFit="1" customWidth="1"/>
    <col min="12526" max="12529" width="9.5703125" style="66" customWidth="1"/>
    <col min="12530" max="12530" width="11.5703125" style="66" bestFit="1" customWidth="1"/>
    <col min="12531" max="12533" width="9.5703125" style="66" customWidth="1"/>
    <col min="12534" max="12534" width="17.28515625" style="66" customWidth="1"/>
    <col min="12535" max="12779" width="11.42578125" style="66"/>
    <col min="12780" max="12780" width="1.42578125" style="66" customWidth="1"/>
    <col min="12781" max="12781" width="19" style="66" bestFit="1" customWidth="1"/>
    <col min="12782" max="12785" width="9.5703125" style="66" customWidth="1"/>
    <col min="12786" max="12786" width="11.5703125" style="66" bestFit="1" customWidth="1"/>
    <col min="12787" max="12789" width="9.5703125" style="66" customWidth="1"/>
    <col min="12790" max="12790" width="17.28515625" style="66" customWidth="1"/>
    <col min="12791" max="13035" width="11.42578125" style="66"/>
    <col min="13036" max="13036" width="1.42578125" style="66" customWidth="1"/>
    <col min="13037" max="13037" width="19" style="66" bestFit="1" customWidth="1"/>
    <col min="13038" max="13041" width="9.5703125" style="66" customWidth="1"/>
    <col min="13042" max="13042" width="11.5703125" style="66" bestFit="1" customWidth="1"/>
    <col min="13043" max="13045" width="9.5703125" style="66" customWidth="1"/>
    <col min="13046" max="13046" width="17.28515625" style="66" customWidth="1"/>
    <col min="13047" max="13291" width="11.42578125" style="66"/>
    <col min="13292" max="13292" width="1.42578125" style="66" customWidth="1"/>
    <col min="13293" max="13293" width="19" style="66" bestFit="1" customWidth="1"/>
    <col min="13294" max="13297" width="9.5703125" style="66" customWidth="1"/>
    <col min="13298" max="13298" width="11.5703125" style="66" bestFit="1" customWidth="1"/>
    <col min="13299" max="13301" width="9.5703125" style="66" customWidth="1"/>
    <col min="13302" max="13302" width="17.28515625" style="66" customWidth="1"/>
    <col min="13303" max="13547" width="11.42578125" style="66"/>
    <col min="13548" max="13548" width="1.42578125" style="66" customWidth="1"/>
    <col min="13549" max="13549" width="19" style="66" bestFit="1" customWidth="1"/>
    <col min="13550" max="13553" width="9.5703125" style="66" customWidth="1"/>
    <col min="13554" max="13554" width="11.5703125" style="66" bestFit="1" customWidth="1"/>
    <col min="13555" max="13557" width="9.5703125" style="66" customWidth="1"/>
    <col min="13558" max="13558" width="17.28515625" style="66" customWidth="1"/>
    <col min="13559" max="13803" width="11.42578125" style="66"/>
    <col min="13804" max="13804" width="1.42578125" style="66" customWidth="1"/>
    <col min="13805" max="13805" width="19" style="66" bestFit="1" customWidth="1"/>
    <col min="13806" max="13809" width="9.5703125" style="66" customWidth="1"/>
    <col min="13810" max="13810" width="11.5703125" style="66" bestFit="1" customWidth="1"/>
    <col min="13811" max="13813" width="9.5703125" style="66" customWidth="1"/>
    <col min="13814" max="13814" width="17.28515625" style="66" customWidth="1"/>
    <col min="13815" max="14059" width="11.42578125" style="66"/>
    <col min="14060" max="14060" width="1.42578125" style="66" customWidth="1"/>
    <col min="14061" max="14061" width="19" style="66" bestFit="1" customWidth="1"/>
    <col min="14062" max="14065" width="9.5703125" style="66" customWidth="1"/>
    <col min="14066" max="14066" width="11.5703125" style="66" bestFit="1" customWidth="1"/>
    <col min="14067" max="14069" width="9.5703125" style="66" customWidth="1"/>
    <col min="14070" max="14070" width="17.28515625" style="66" customWidth="1"/>
    <col min="14071" max="14315" width="11.42578125" style="66"/>
    <col min="14316" max="14316" width="1.42578125" style="66" customWidth="1"/>
    <col min="14317" max="14317" width="19" style="66" bestFit="1" customWidth="1"/>
    <col min="14318" max="14321" width="9.5703125" style="66" customWidth="1"/>
    <col min="14322" max="14322" width="11.5703125" style="66" bestFit="1" customWidth="1"/>
    <col min="14323" max="14325" width="9.5703125" style="66" customWidth="1"/>
    <col min="14326" max="14326" width="17.28515625" style="66" customWidth="1"/>
    <col min="14327" max="14571" width="11.42578125" style="66"/>
    <col min="14572" max="14572" width="1.42578125" style="66" customWidth="1"/>
    <col min="14573" max="14573" width="19" style="66" bestFit="1" customWidth="1"/>
    <col min="14574" max="14577" width="9.5703125" style="66" customWidth="1"/>
    <col min="14578" max="14578" width="11.5703125" style="66" bestFit="1" customWidth="1"/>
    <col min="14579" max="14581" width="9.5703125" style="66" customWidth="1"/>
    <col min="14582" max="14582" width="17.28515625" style="66" customWidth="1"/>
    <col min="14583" max="14827" width="11.42578125" style="66"/>
    <col min="14828" max="14828" width="1.42578125" style="66" customWidth="1"/>
    <col min="14829" max="14829" width="19" style="66" bestFit="1" customWidth="1"/>
    <col min="14830" max="14833" width="9.5703125" style="66" customWidth="1"/>
    <col min="14834" max="14834" width="11.5703125" style="66" bestFit="1" customWidth="1"/>
    <col min="14835" max="14837" width="9.5703125" style="66" customWidth="1"/>
    <col min="14838" max="14838" width="17.28515625" style="66" customWidth="1"/>
    <col min="14839" max="15083" width="11.42578125" style="66"/>
    <col min="15084" max="15084" width="1.42578125" style="66" customWidth="1"/>
    <col min="15085" max="15085" width="19" style="66" bestFit="1" customWidth="1"/>
    <col min="15086" max="15089" width="9.5703125" style="66" customWidth="1"/>
    <col min="15090" max="15090" width="11.5703125" style="66" bestFit="1" customWidth="1"/>
    <col min="15091" max="15093" width="9.5703125" style="66" customWidth="1"/>
    <col min="15094" max="15094" width="17.28515625" style="66" customWidth="1"/>
    <col min="15095" max="15339" width="11.42578125" style="66"/>
    <col min="15340" max="15340" width="1.42578125" style="66" customWidth="1"/>
    <col min="15341" max="15341" width="19" style="66" bestFit="1" customWidth="1"/>
    <col min="15342" max="15345" width="9.5703125" style="66" customWidth="1"/>
    <col min="15346" max="15346" width="11.5703125" style="66" bestFit="1" customWidth="1"/>
    <col min="15347" max="15349" width="9.5703125" style="66" customWidth="1"/>
    <col min="15350" max="15350" width="17.28515625" style="66" customWidth="1"/>
    <col min="15351" max="15595" width="11.42578125" style="66"/>
    <col min="15596" max="15596" width="1.42578125" style="66" customWidth="1"/>
    <col min="15597" max="15597" width="19" style="66" bestFit="1" customWidth="1"/>
    <col min="15598" max="15601" width="9.5703125" style="66" customWidth="1"/>
    <col min="15602" max="15602" width="11.5703125" style="66" bestFit="1" customWidth="1"/>
    <col min="15603" max="15605" width="9.5703125" style="66" customWidth="1"/>
    <col min="15606" max="15606" width="17.28515625" style="66" customWidth="1"/>
    <col min="15607" max="15851" width="11.42578125" style="66"/>
    <col min="15852" max="15852" width="1.42578125" style="66" customWidth="1"/>
    <col min="15853" max="15853" width="19" style="66" bestFit="1" customWidth="1"/>
    <col min="15854" max="15857" width="9.5703125" style="66" customWidth="1"/>
    <col min="15858" max="15858" width="11.5703125" style="66" bestFit="1" customWidth="1"/>
    <col min="15859" max="15861" width="9.5703125" style="66" customWidth="1"/>
    <col min="15862" max="15862" width="17.28515625" style="66" customWidth="1"/>
    <col min="15863" max="16107" width="11.42578125" style="66"/>
    <col min="16108" max="16108" width="1.42578125" style="66" customWidth="1"/>
    <col min="16109" max="16109" width="19" style="66" bestFit="1" customWidth="1"/>
    <col min="16110" max="16113" width="9.5703125" style="66" customWidth="1"/>
    <col min="16114" max="16114" width="11.5703125" style="66" bestFit="1" customWidth="1"/>
    <col min="16115" max="16117" width="9.5703125" style="66" customWidth="1"/>
    <col min="16118" max="16118" width="17.28515625" style="66" customWidth="1"/>
    <col min="16119" max="16384" width="11.42578125" style="66"/>
  </cols>
  <sheetData>
    <row r="2" spans="1:11" x14ac:dyDescent="0.2">
      <c r="A2" s="214" t="s">
        <v>432</v>
      </c>
      <c r="B2" s="214"/>
      <c r="C2" s="214"/>
      <c r="D2" s="214"/>
      <c r="E2" s="214"/>
      <c r="F2" s="214"/>
      <c r="G2" s="214"/>
      <c r="H2" s="214"/>
      <c r="I2" s="214"/>
      <c r="J2" s="214"/>
    </row>
    <row r="3" spans="1:11" ht="15" customHeight="1" x14ac:dyDescent="0.2">
      <c r="A3" s="215" t="s">
        <v>49</v>
      </c>
      <c r="B3" s="215"/>
      <c r="C3" s="216" t="s">
        <v>424</v>
      </c>
      <c r="D3" s="216"/>
      <c r="E3" s="216"/>
      <c r="F3" s="216"/>
      <c r="G3" s="216"/>
      <c r="H3" s="216" t="s">
        <v>423</v>
      </c>
      <c r="I3" s="216"/>
      <c r="J3" s="216"/>
    </row>
    <row r="4" spans="1:11" ht="15" customHeight="1" x14ac:dyDescent="0.2">
      <c r="A4" s="215"/>
      <c r="B4" s="215"/>
      <c r="C4" s="213" t="s">
        <v>7</v>
      </c>
      <c r="D4" s="213" t="s">
        <v>12</v>
      </c>
      <c r="E4" s="213" t="s">
        <v>10</v>
      </c>
      <c r="F4" s="213" t="s">
        <v>108</v>
      </c>
      <c r="G4" s="213" t="s">
        <v>109</v>
      </c>
      <c r="H4" s="213" t="s">
        <v>38</v>
      </c>
      <c r="I4" s="213" t="s">
        <v>50</v>
      </c>
      <c r="J4" s="213" t="s">
        <v>13</v>
      </c>
    </row>
    <row r="5" spans="1:11" s="68" customFormat="1" ht="15" customHeight="1" x14ac:dyDescent="0.2">
      <c r="A5" s="215"/>
      <c r="B5" s="215"/>
      <c r="C5" s="213"/>
      <c r="D5" s="213"/>
      <c r="E5" s="213"/>
      <c r="F5" s="213"/>
      <c r="G5" s="213"/>
      <c r="H5" s="213"/>
      <c r="I5" s="213"/>
      <c r="J5" s="213"/>
    </row>
    <row r="6" spans="1:11" s="70" customFormat="1" ht="11.25" x14ac:dyDescent="0.2">
      <c r="A6" s="91"/>
      <c r="B6" s="92" t="s">
        <v>51</v>
      </c>
      <c r="C6" s="93">
        <v>395.37085619552829</v>
      </c>
      <c r="D6" s="93">
        <v>16458.781033698611</v>
      </c>
      <c r="E6" s="93">
        <v>221.44275013063719</v>
      </c>
      <c r="F6" s="93">
        <v>24.26014447996814</v>
      </c>
      <c r="G6" s="93">
        <v>306.30937367020437</v>
      </c>
      <c r="H6" s="93">
        <v>159.63324335421493</v>
      </c>
      <c r="I6" s="93">
        <v>288.70169089336576</v>
      </c>
      <c r="J6" s="93">
        <v>92.569553324821953</v>
      </c>
      <c r="K6" s="69"/>
    </row>
    <row r="7" spans="1:11" s="70" customFormat="1" ht="11.25" x14ac:dyDescent="0.2">
      <c r="A7" s="91"/>
      <c r="B7" s="92" t="s">
        <v>52</v>
      </c>
      <c r="C7" s="93">
        <v>961.1230221697142</v>
      </c>
      <c r="D7" s="93">
        <v>138.1516974814522</v>
      </c>
      <c r="E7" s="93">
        <v>251.37251195010765</v>
      </c>
      <c r="F7" s="93">
        <v>21.782680726896256</v>
      </c>
      <c r="G7" s="93">
        <v>236.52153902601793</v>
      </c>
      <c r="H7" s="93">
        <v>170.86092367620097</v>
      </c>
      <c r="I7" s="93">
        <v>79.957637207543044</v>
      </c>
      <c r="J7" s="93">
        <v>586.21907792780337</v>
      </c>
      <c r="K7" s="69"/>
    </row>
    <row r="8" spans="1:11" s="70" customFormat="1" ht="11.25" x14ac:dyDescent="0.2">
      <c r="A8" s="91"/>
      <c r="B8" s="92" t="s">
        <v>53</v>
      </c>
      <c r="C8" s="93">
        <v>76.989751814992431</v>
      </c>
      <c r="D8" s="93">
        <v>5819.5445624763006</v>
      </c>
      <c r="E8" s="93">
        <v>47.870221452329105</v>
      </c>
      <c r="F8" s="93">
        <v>3.4088430261602802</v>
      </c>
      <c r="G8" s="93">
        <v>40.941303689985787</v>
      </c>
      <c r="H8" s="93">
        <v>25.60370322497279</v>
      </c>
      <c r="I8" s="93">
        <v>105.07450028475152</v>
      </c>
      <c r="J8" s="93">
        <v>2.9367101978474697</v>
      </c>
      <c r="K8" s="69"/>
    </row>
    <row r="9" spans="1:11" s="70" customFormat="1" ht="11.25" x14ac:dyDescent="0.2">
      <c r="A9" s="91"/>
      <c r="B9" s="92" t="s">
        <v>54</v>
      </c>
      <c r="C9" s="93">
        <v>1782.3319358166582</v>
      </c>
      <c r="D9" s="93">
        <v>11966.994337432398</v>
      </c>
      <c r="E9" s="93">
        <v>892.89978857100709</v>
      </c>
      <c r="F9" s="93">
        <v>351.78973449474813</v>
      </c>
      <c r="G9" s="93">
        <v>682.98133352843195</v>
      </c>
      <c r="H9" s="93">
        <v>451.92609293266315</v>
      </c>
      <c r="I9" s="93">
        <v>170.02256009062904</v>
      </c>
      <c r="J9" s="93">
        <v>49.206720355834918</v>
      </c>
      <c r="K9" s="69"/>
    </row>
    <row r="10" spans="1:11" s="70" customFormat="1" ht="11.25" x14ac:dyDescent="0.2">
      <c r="A10" s="91"/>
      <c r="B10" s="92" t="s">
        <v>55</v>
      </c>
      <c r="C10" s="93">
        <v>521.89872494712233</v>
      </c>
      <c r="D10" s="93">
        <v>10429.093777871436</v>
      </c>
      <c r="E10" s="93">
        <v>664.84812303519891</v>
      </c>
      <c r="F10" s="93">
        <v>56.521042507384372</v>
      </c>
      <c r="G10" s="93">
        <v>484.26321935353388</v>
      </c>
      <c r="H10" s="93">
        <v>520.33598917839197</v>
      </c>
      <c r="I10" s="93">
        <v>502.80155114082379</v>
      </c>
      <c r="J10" s="93">
        <v>175.79877777479831</v>
      </c>
      <c r="K10" s="69"/>
    </row>
    <row r="11" spans="1:11" s="67" customFormat="1" ht="11.25" x14ac:dyDescent="0.2">
      <c r="A11" s="91"/>
      <c r="B11" s="91" t="s">
        <v>56</v>
      </c>
      <c r="C11" s="93">
        <v>653.77602328082492</v>
      </c>
      <c r="D11" s="93">
        <v>2774.9906766726344</v>
      </c>
      <c r="E11" s="93">
        <v>449.92318795913354</v>
      </c>
      <c r="F11" s="93">
        <v>29.145152877429894</v>
      </c>
      <c r="G11" s="93">
        <v>491.33805489097472</v>
      </c>
      <c r="H11" s="93">
        <v>632.02679593950961</v>
      </c>
      <c r="I11" s="93">
        <v>192.15947035548567</v>
      </c>
      <c r="J11" s="93">
        <v>70.642857154561895</v>
      </c>
      <c r="K11" s="69"/>
    </row>
    <row r="12" spans="1:11" s="67" customFormat="1" ht="11.25" x14ac:dyDescent="0.2">
      <c r="A12" s="91"/>
      <c r="B12" s="91" t="s">
        <v>57</v>
      </c>
      <c r="C12" s="93">
        <v>81.070840885710311</v>
      </c>
      <c r="D12" s="93">
        <v>3458.390533093936</v>
      </c>
      <c r="E12" s="93">
        <v>164.08961232476</v>
      </c>
      <c r="F12" s="93">
        <v>37.197846858250799</v>
      </c>
      <c r="G12" s="93">
        <v>149.92270593205745</v>
      </c>
      <c r="H12" s="93">
        <v>289.07119552600443</v>
      </c>
      <c r="I12" s="93">
        <v>193.45214259486269</v>
      </c>
      <c r="J12" s="93">
        <v>11.003806651039113</v>
      </c>
      <c r="K12" s="69"/>
    </row>
    <row r="13" spans="1:11" s="71" customFormat="1" ht="11.25" x14ac:dyDescent="0.2">
      <c r="A13" s="92"/>
      <c r="B13" s="92" t="s">
        <v>58</v>
      </c>
      <c r="C13" s="93">
        <v>548.90094120301922</v>
      </c>
      <c r="D13" s="93">
        <v>2480.1983798806045</v>
      </c>
      <c r="E13" s="93">
        <v>29.836101012494268</v>
      </c>
      <c r="F13" s="93">
        <v>73.729953112494854</v>
      </c>
      <c r="G13" s="93">
        <v>166.34994626884313</v>
      </c>
      <c r="H13" s="93">
        <v>779.99011463257705</v>
      </c>
      <c r="I13" s="93">
        <v>251.71842251289846</v>
      </c>
      <c r="J13" s="93">
        <v>26.773673059415472</v>
      </c>
      <c r="K13" s="69"/>
    </row>
    <row r="14" spans="1:11" s="71" customFormat="1" ht="11.25" x14ac:dyDescent="0.2">
      <c r="A14" s="92"/>
      <c r="B14" s="92" t="s">
        <v>59</v>
      </c>
      <c r="C14" s="93">
        <v>313.02752596977825</v>
      </c>
      <c r="D14" s="93">
        <v>6617.4192367484102</v>
      </c>
      <c r="E14" s="93">
        <v>87.835677475843553</v>
      </c>
      <c r="F14" s="93">
        <v>23.503527807092546</v>
      </c>
      <c r="G14" s="93">
        <v>37.883629300561822</v>
      </c>
      <c r="H14" s="93">
        <v>37.039141042563728</v>
      </c>
      <c r="I14" s="93">
        <v>50.894433284148434</v>
      </c>
      <c r="J14" s="93">
        <v>3.4543097664527931</v>
      </c>
      <c r="K14" s="69"/>
    </row>
    <row r="15" spans="1:11" s="71" customFormat="1" ht="11.25" x14ac:dyDescent="0.2">
      <c r="A15" s="92"/>
      <c r="B15" s="92" t="s">
        <v>60</v>
      </c>
      <c r="C15" s="93">
        <v>168.08089258106844</v>
      </c>
      <c r="D15" s="93">
        <v>88.243618551273642</v>
      </c>
      <c r="E15" s="93">
        <v>76.089693286146826</v>
      </c>
      <c r="F15" s="93">
        <v>9.5235388899789051</v>
      </c>
      <c r="G15" s="93">
        <v>31.063617525957216</v>
      </c>
      <c r="H15" s="93">
        <v>70.970557982370977</v>
      </c>
      <c r="I15" s="93">
        <v>0.43904309916697393</v>
      </c>
      <c r="J15" s="93">
        <v>4.598249032139571</v>
      </c>
      <c r="K15" s="69"/>
    </row>
    <row r="16" spans="1:11" s="71" customFormat="1" ht="11.25" x14ac:dyDescent="0.2">
      <c r="A16" s="92"/>
      <c r="B16" s="92" t="s">
        <v>61</v>
      </c>
      <c r="C16" s="93">
        <v>585.85976012763854</v>
      </c>
      <c r="D16" s="93">
        <v>2405.2712031116648</v>
      </c>
      <c r="E16" s="93">
        <v>190.81693131760855</v>
      </c>
      <c r="F16" s="93">
        <v>59.398442967543176</v>
      </c>
      <c r="G16" s="93">
        <v>120.9743992119713</v>
      </c>
      <c r="H16" s="93">
        <v>208.1765984210042</v>
      </c>
      <c r="I16" s="93">
        <v>225.65617955874575</v>
      </c>
      <c r="J16" s="93">
        <v>80.563375015455691</v>
      </c>
      <c r="K16" s="69"/>
    </row>
    <row r="17" spans="1:11" s="71" customFormat="1" ht="11.25" x14ac:dyDescent="0.2">
      <c r="A17" s="92"/>
      <c r="B17" s="92" t="s">
        <v>62</v>
      </c>
      <c r="C17" s="93">
        <v>819.22259938437287</v>
      </c>
      <c r="D17" s="93">
        <v>28218.605990682772</v>
      </c>
      <c r="E17" s="93">
        <v>258.71177553218376</v>
      </c>
      <c r="F17" s="93">
        <v>44.760051668917185</v>
      </c>
      <c r="G17" s="93">
        <v>610.92701301697662</v>
      </c>
      <c r="H17" s="93">
        <v>123.54664540257579</v>
      </c>
      <c r="I17" s="93">
        <v>299.55613377233362</v>
      </c>
      <c r="J17" s="93">
        <v>13.880119393900749</v>
      </c>
      <c r="K17" s="69"/>
    </row>
    <row r="18" spans="1:11" s="71" customFormat="1" ht="11.25" x14ac:dyDescent="0.2">
      <c r="A18" s="92"/>
      <c r="B18" s="92" t="s">
        <v>63</v>
      </c>
      <c r="C18" s="93">
        <v>32.771447453922931</v>
      </c>
      <c r="D18" s="93">
        <v>830.4352458022928</v>
      </c>
      <c r="E18" s="93">
        <v>14.646962465800744</v>
      </c>
      <c r="F18" s="93">
        <v>13.819333074675175</v>
      </c>
      <c r="G18" s="93">
        <v>41.148269033670736</v>
      </c>
      <c r="H18" s="93">
        <v>497.74475958418139</v>
      </c>
      <c r="I18" s="93">
        <v>32.99195955163502</v>
      </c>
      <c r="J18" s="93">
        <v>3.828768343656614</v>
      </c>
      <c r="K18" s="69"/>
    </row>
    <row r="19" spans="1:11" s="71" customFormat="1" ht="11.25" x14ac:dyDescent="0.2">
      <c r="A19" s="92"/>
      <c r="B19" s="92" t="s">
        <v>64</v>
      </c>
      <c r="C19" s="93">
        <v>880.25885178152691</v>
      </c>
      <c r="D19" s="93">
        <v>8916.3493791396613</v>
      </c>
      <c r="E19" s="93">
        <v>501.18969165003517</v>
      </c>
      <c r="F19" s="93">
        <v>33.84127140064416</v>
      </c>
      <c r="G19" s="93">
        <v>1246.9030462530136</v>
      </c>
      <c r="H19" s="93">
        <v>368.02172769273926</v>
      </c>
      <c r="I19" s="93">
        <v>261.97613687709753</v>
      </c>
      <c r="J19" s="93">
        <v>976.51907854686021</v>
      </c>
      <c r="K19" s="69"/>
    </row>
    <row r="20" spans="1:11" s="71" customFormat="1" ht="11.25" x14ac:dyDescent="0.2">
      <c r="A20" s="92"/>
      <c r="B20" s="92" t="s">
        <v>65</v>
      </c>
      <c r="C20" s="93">
        <v>154.01879271970549</v>
      </c>
      <c r="D20" s="93">
        <v>1326.036837027774</v>
      </c>
      <c r="E20" s="93">
        <v>91.402846200080901</v>
      </c>
      <c r="F20" s="93">
        <v>10.423304730731463</v>
      </c>
      <c r="G20" s="93">
        <v>140.99837753756651</v>
      </c>
      <c r="H20" s="93">
        <v>47.168459750664809</v>
      </c>
      <c r="I20" s="93">
        <v>89.93709140089716</v>
      </c>
      <c r="J20" s="93">
        <v>187.70983976657394</v>
      </c>
      <c r="K20" s="69"/>
    </row>
    <row r="21" spans="1:11" s="71" customFormat="1" ht="11.25" x14ac:dyDescent="0.2">
      <c r="A21" s="92"/>
      <c r="B21" s="92" t="s">
        <v>66</v>
      </c>
      <c r="C21" s="93">
        <v>114.3437054962602</v>
      </c>
      <c r="D21" s="93">
        <v>6610.4274633011164</v>
      </c>
      <c r="E21" s="93">
        <v>146.96388017640328</v>
      </c>
      <c r="F21" s="93">
        <v>4.9114254561704227</v>
      </c>
      <c r="G21" s="93">
        <v>155.85014028931744</v>
      </c>
      <c r="H21" s="93">
        <v>22.544455228907395</v>
      </c>
      <c r="I21" s="93">
        <v>80.881478726406073</v>
      </c>
      <c r="J21" s="93">
        <v>10.82858703269271</v>
      </c>
      <c r="K21" s="69"/>
    </row>
    <row r="22" spans="1:11" s="71" customFormat="1" ht="11.25" x14ac:dyDescent="0.2">
      <c r="A22" s="92"/>
      <c r="B22" s="92" t="s">
        <v>67</v>
      </c>
      <c r="C22" s="93">
        <v>240.30154574478621</v>
      </c>
      <c r="D22" s="93">
        <v>6494.0273846967457</v>
      </c>
      <c r="E22" s="93">
        <v>106.34222820496463</v>
      </c>
      <c r="F22" s="93">
        <v>42.783392814900182</v>
      </c>
      <c r="G22" s="93">
        <v>72.289952807339205</v>
      </c>
      <c r="H22" s="93">
        <v>34.985396563957849</v>
      </c>
      <c r="I22" s="93">
        <v>45.143722467835133</v>
      </c>
      <c r="J22" s="93">
        <v>3.2401788682901058</v>
      </c>
      <c r="K22" s="69"/>
    </row>
    <row r="23" spans="1:11" s="71" customFormat="1" ht="11.25" x14ac:dyDescent="0.2">
      <c r="A23" s="92"/>
      <c r="B23" s="94" t="s">
        <v>68</v>
      </c>
      <c r="C23" s="93">
        <v>310.25844870902603</v>
      </c>
      <c r="D23" s="93">
        <v>18688.020654334738</v>
      </c>
      <c r="E23" s="93">
        <v>94.696498037258991</v>
      </c>
      <c r="F23" s="93">
        <v>26.932476213763159</v>
      </c>
      <c r="G23" s="93">
        <v>53.683638430073046</v>
      </c>
      <c r="H23" s="93">
        <v>27.132126588296032</v>
      </c>
      <c r="I23" s="93">
        <v>39.289247164028779</v>
      </c>
      <c r="J23" s="93">
        <v>2.1681441885073029</v>
      </c>
      <c r="K23" s="69"/>
    </row>
    <row r="24" spans="1:11" s="71" customFormat="1" ht="11.25" x14ac:dyDescent="0.2">
      <c r="A24" s="163" t="s">
        <v>40</v>
      </c>
      <c r="B24" s="164"/>
      <c r="C24" s="165">
        <v>8639.6056662816554</v>
      </c>
      <c r="D24" s="165">
        <v>133720.98201200383</v>
      </c>
      <c r="E24" s="165">
        <v>4290.9784807819942</v>
      </c>
      <c r="F24" s="165">
        <v>867.7321631077491</v>
      </c>
      <c r="G24" s="165">
        <v>5070.3495597664969</v>
      </c>
      <c r="H24" s="165">
        <v>4466.7779267217957</v>
      </c>
      <c r="I24" s="165">
        <v>2910.6534009826541</v>
      </c>
      <c r="J24" s="165">
        <v>2301.9418264006517</v>
      </c>
      <c r="K24" s="69"/>
    </row>
    <row r="25" spans="1:11" s="71" customFormat="1" ht="11.25" x14ac:dyDescent="0.2">
      <c r="A25" s="92"/>
      <c r="B25" s="92" t="s">
        <v>69</v>
      </c>
      <c r="C25" s="93">
        <v>498.82181623216707</v>
      </c>
      <c r="D25" s="93">
        <v>4789.7708882010902</v>
      </c>
      <c r="E25" s="93">
        <v>348.95227612665974</v>
      </c>
      <c r="F25" s="93">
        <v>23.374468610477841</v>
      </c>
      <c r="G25" s="93">
        <v>251.48459317802809</v>
      </c>
      <c r="H25" s="93">
        <v>251.92627746588664</v>
      </c>
      <c r="I25" s="93">
        <v>1150.0116965353207</v>
      </c>
      <c r="J25" s="93">
        <v>31.500709863671965</v>
      </c>
      <c r="K25" s="69"/>
    </row>
    <row r="26" spans="1:11" s="71" customFormat="1" ht="11.25" x14ac:dyDescent="0.2">
      <c r="A26" s="92"/>
      <c r="B26" s="92" t="s">
        <v>70</v>
      </c>
      <c r="C26" s="93">
        <v>462.67044886056595</v>
      </c>
      <c r="D26" s="93">
        <v>9895.8595385387089</v>
      </c>
      <c r="E26" s="93">
        <v>167.72248765835772</v>
      </c>
      <c r="F26" s="93">
        <v>17.323213086446565</v>
      </c>
      <c r="G26" s="93">
        <v>151.84006402280266</v>
      </c>
      <c r="H26" s="93">
        <v>230.32346803524024</v>
      </c>
      <c r="I26" s="95">
        <v>1084.118164667115</v>
      </c>
      <c r="J26" s="95">
        <v>313.54383291264776</v>
      </c>
      <c r="K26" s="69"/>
    </row>
    <row r="27" spans="1:11" s="71" customFormat="1" ht="11.25" x14ac:dyDescent="0.2">
      <c r="A27" s="92"/>
      <c r="B27" s="92" t="s">
        <v>71</v>
      </c>
      <c r="C27" s="93">
        <v>69.29729747366224</v>
      </c>
      <c r="D27" s="93">
        <v>4781.8842574471792</v>
      </c>
      <c r="E27" s="93">
        <v>233.79710564872272</v>
      </c>
      <c r="F27" s="93">
        <v>17.574822808208687</v>
      </c>
      <c r="G27" s="93">
        <v>176.12301704804884</v>
      </c>
      <c r="H27" s="93">
        <v>118.23611263392627</v>
      </c>
      <c r="I27" s="93">
        <v>1671.9320424438079</v>
      </c>
      <c r="J27" s="93">
        <v>16.074012192262547</v>
      </c>
      <c r="K27" s="69"/>
    </row>
    <row r="28" spans="1:11" s="71" customFormat="1" ht="11.25" x14ac:dyDescent="0.2">
      <c r="A28" s="92"/>
      <c r="B28" s="92" t="s">
        <v>2</v>
      </c>
      <c r="C28" s="93">
        <v>1162.0517516417101</v>
      </c>
      <c r="D28" s="93">
        <v>24281.90013989179</v>
      </c>
      <c r="E28" s="93">
        <v>800.16004344592477</v>
      </c>
      <c r="F28" s="93">
        <v>39.638055249493839</v>
      </c>
      <c r="G28" s="93">
        <v>736.50494819129676</v>
      </c>
      <c r="H28" s="93">
        <v>444.14093352096535</v>
      </c>
      <c r="I28" s="96">
        <v>446.64071662991847</v>
      </c>
      <c r="J28" s="96">
        <v>24.479557676646621</v>
      </c>
      <c r="K28" s="69"/>
    </row>
    <row r="29" spans="1:11" s="71" customFormat="1" ht="11.25" x14ac:dyDescent="0.2">
      <c r="A29" s="92"/>
      <c r="B29" s="92" t="s">
        <v>72</v>
      </c>
      <c r="C29" s="93">
        <v>91.590914405454185</v>
      </c>
      <c r="D29" s="93">
        <v>1401.3982624374817</v>
      </c>
      <c r="E29" s="93">
        <v>0.34965077448381798</v>
      </c>
      <c r="F29" s="93">
        <v>185.73663990370864</v>
      </c>
      <c r="G29" s="93">
        <v>161.47215402933278</v>
      </c>
      <c r="H29" s="93">
        <v>219.97416472637263</v>
      </c>
      <c r="I29" s="93">
        <v>76.590381708942573</v>
      </c>
      <c r="J29" s="93">
        <v>0.63691249102475977</v>
      </c>
      <c r="K29" s="69"/>
    </row>
    <row r="30" spans="1:11" s="71" customFormat="1" ht="11.25" x14ac:dyDescent="0.2">
      <c r="A30" s="92"/>
      <c r="B30" s="92" t="s">
        <v>73</v>
      </c>
      <c r="C30" s="93">
        <v>15.548541197697819</v>
      </c>
      <c r="D30" s="93">
        <v>172.3118420007313</v>
      </c>
      <c r="E30" s="93">
        <v>9.0928083165571731</v>
      </c>
      <c r="F30" s="93">
        <v>12.906099292855391</v>
      </c>
      <c r="G30" s="93">
        <v>25.727649824792202</v>
      </c>
      <c r="H30" s="93">
        <v>347.83782637057186</v>
      </c>
      <c r="I30" s="93">
        <v>10.941923298668382</v>
      </c>
      <c r="J30" s="93">
        <v>1.6215367522959814</v>
      </c>
      <c r="K30" s="69"/>
    </row>
    <row r="31" spans="1:11" s="71" customFormat="1" ht="11.25" x14ac:dyDescent="0.2">
      <c r="A31" s="92"/>
      <c r="B31" s="92" t="s">
        <v>74</v>
      </c>
      <c r="C31" s="93">
        <v>89.763922491438436</v>
      </c>
      <c r="D31" s="93">
        <v>3837.5224447941805</v>
      </c>
      <c r="E31" s="93">
        <v>0</v>
      </c>
      <c r="F31" s="93">
        <v>122.72927174785194</v>
      </c>
      <c r="G31" s="93">
        <v>43.329827915756752</v>
      </c>
      <c r="H31" s="93">
        <v>251.44297731602717</v>
      </c>
      <c r="I31" s="93">
        <v>113.1294750517016</v>
      </c>
      <c r="J31" s="93">
        <v>0.55567984961567662</v>
      </c>
      <c r="K31" s="69"/>
    </row>
    <row r="32" spans="1:11" s="71" customFormat="1" ht="11.25" x14ac:dyDescent="0.2">
      <c r="A32" s="92"/>
      <c r="B32" s="92" t="s">
        <v>75</v>
      </c>
      <c r="C32" s="93">
        <v>23.613422626171435</v>
      </c>
      <c r="D32" s="93">
        <v>6151.6973701376282</v>
      </c>
      <c r="E32" s="93">
        <v>41.211489614625158</v>
      </c>
      <c r="F32" s="93">
        <v>7.7805661334430534</v>
      </c>
      <c r="G32" s="93">
        <v>65.046476186103462</v>
      </c>
      <c r="H32" s="93">
        <v>92.239111181094415</v>
      </c>
      <c r="I32" s="93">
        <v>37.051191214631096</v>
      </c>
      <c r="J32" s="93">
        <v>0.86964696811820552</v>
      </c>
      <c r="K32" s="69"/>
    </row>
    <row r="33" spans="1:11" s="71" customFormat="1" ht="11.25" x14ac:dyDescent="0.2">
      <c r="A33" s="92"/>
      <c r="B33" s="92" t="s">
        <v>76</v>
      </c>
      <c r="C33" s="93">
        <v>13.657229140241624</v>
      </c>
      <c r="D33" s="93">
        <v>259.12314405425866</v>
      </c>
      <c r="E33" s="93">
        <v>101.67905640452173</v>
      </c>
      <c r="F33" s="93">
        <v>4.7672310107265723</v>
      </c>
      <c r="G33" s="93">
        <v>75.641817168143632</v>
      </c>
      <c r="H33" s="93">
        <v>109.09149200154752</v>
      </c>
      <c r="I33" s="93">
        <v>1179.990232481066</v>
      </c>
      <c r="J33" s="93">
        <v>584.29286028855756</v>
      </c>
      <c r="K33" s="69"/>
    </row>
    <row r="34" spans="1:11" s="71" customFormat="1" ht="11.25" x14ac:dyDescent="0.2">
      <c r="A34" s="92"/>
      <c r="B34" s="92" t="s">
        <v>77</v>
      </c>
      <c r="C34" s="93">
        <v>337.03752909817536</v>
      </c>
      <c r="D34" s="93">
        <v>17735.930604163699</v>
      </c>
      <c r="E34" s="93">
        <v>259.76577674345617</v>
      </c>
      <c r="F34" s="93">
        <v>17.688760037578312</v>
      </c>
      <c r="G34" s="93">
        <v>271.25332453924307</v>
      </c>
      <c r="H34" s="93">
        <v>239.81386041330688</v>
      </c>
      <c r="I34" s="93">
        <v>368.59633025492292</v>
      </c>
      <c r="J34" s="93">
        <v>19.947724029842387</v>
      </c>
      <c r="K34" s="69"/>
    </row>
    <row r="35" spans="1:11" s="71" customFormat="1" ht="11.25" x14ac:dyDescent="0.2">
      <c r="A35" s="92"/>
      <c r="B35" s="92" t="s">
        <v>78</v>
      </c>
      <c r="C35" s="93">
        <v>1777.1000132519421</v>
      </c>
      <c r="D35" s="93">
        <v>30505.461923534454</v>
      </c>
      <c r="E35" s="93">
        <v>794.32512129796646</v>
      </c>
      <c r="F35" s="93">
        <v>53.450009849227477</v>
      </c>
      <c r="G35" s="93">
        <v>680.81569815287924</v>
      </c>
      <c r="H35" s="93">
        <v>268.4093408101063</v>
      </c>
      <c r="I35" s="93">
        <v>216.4458932289071</v>
      </c>
      <c r="J35" s="93">
        <v>2.4671900467740797</v>
      </c>
      <c r="K35" s="69"/>
    </row>
    <row r="36" spans="1:11" s="71" customFormat="1" ht="11.25" x14ac:dyDescent="0.2">
      <c r="A36" s="92"/>
      <c r="B36" s="92" t="s">
        <v>79</v>
      </c>
      <c r="C36" s="93">
        <v>581.51494417226968</v>
      </c>
      <c r="D36" s="93">
        <v>7630.6863711376081</v>
      </c>
      <c r="E36" s="93">
        <v>419.10231324702266</v>
      </c>
      <c r="F36" s="93">
        <v>16.905111572067206</v>
      </c>
      <c r="G36" s="93">
        <v>297.89091382411567</v>
      </c>
      <c r="H36" s="93">
        <v>359.791249262973</v>
      </c>
      <c r="I36" s="93">
        <v>595.0414888085794</v>
      </c>
      <c r="J36" s="93">
        <v>876.53887581042613</v>
      </c>
      <c r="K36" s="69"/>
    </row>
    <row r="37" spans="1:11" s="67" customFormat="1" ht="11.25" x14ac:dyDescent="0.2">
      <c r="A37" s="91"/>
      <c r="B37" s="91" t="s">
        <v>80</v>
      </c>
      <c r="C37" s="93">
        <v>374.84333567436573</v>
      </c>
      <c r="D37" s="93">
        <v>7742.4426413215697</v>
      </c>
      <c r="E37" s="93">
        <v>167.05442347396635</v>
      </c>
      <c r="F37" s="93">
        <v>18.389078814094958</v>
      </c>
      <c r="G37" s="93">
        <v>121.90391529267501</v>
      </c>
      <c r="H37" s="93">
        <v>93.87552118473991</v>
      </c>
      <c r="I37" s="93">
        <v>445.30370353400917</v>
      </c>
      <c r="J37" s="93">
        <v>0.13651352790705498</v>
      </c>
      <c r="K37" s="69"/>
    </row>
    <row r="38" spans="1:11" s="67" customFormat="1" ht="11.25" x14ac:dyDescent="0.2">
      <c r="A38" s="163" t="s">
        <v>43</v>
      </c>
      <c r="B38" s="163"/>
      <c r="C38" s="165">
        <v>5497.5111662658628</v>
      </c>
      <c r="D38" s="165">
        <v>119185.98942766039</v>
      </c>
      <c r="E38" s="165">
        <v>3343.2125527522653</v>
      </c>
      <c r="F38" s="165">
        <v>538.26332811618056</v>
      </c>
      <c r="G38" s="165">
        <v>3059.0343993732195</v>
      </c>
      <c r="H38" s="165">
        <v>3027.102334922758</v>
      </c>
      <c r="I38" s="165">
        <v>7395.7932398575904</v>
      </c>
      <c r="J38" s="165">
        <v>1872.6650524097906</v>
      </c>
      <c r="K38" s="69"/>
    </row>
    <row r="39" spans="1:11" s="67" customFormat="1" ht="11.25" x14ac:dyDescent="0.2">
      <c r="A39" s="91"/>
      <c r="B39" s="91" t="s">
        <v>81</v>
      </c>
      <c r="C39" s="93">
        <v>1769.2322714976926</v>
      </c>
      <c r="D39" s="93">
        <v>542.90789732646726</v>
      </c>
      <c r="E39" s="93">
        <v>959.98323914538275</v>
      </c>
      <c r="F39" s="93">
        <v>20.631015839679876</v>
      </c>
      <c r="G39" s="93">
        <v>224.89456940736216</v>
      </c>
      <c r="H39" s="93">
        <v>104.2221950430353</v>
      </c>
      <c r="I39" s="93">
        <v>323.75745211381133</v>
      </c>
      <c r="J39" s="93">
        <v>62.850375310612819</v>
      </c>
      <c r="K39" s="69"/>
    </row>
    <row r="40" spans="1:11" s="67" customFormat="1" ht="11.25" x14ac:dyDescent="0.2">
      <c r="A40" s="91"/>
      <c r="B40" s="91" t="s">
        <v>82</v>
      </c>
      <c r="C40" s="93">
        <v>194.46893737224477</v>
      </c>
      <c r="D40" s="93">
        <v>88.875964131192518</v>
      </c>
      <c r="E40" s="93">
        <v>151.71554154350522</v>
      </c>
      <c r="F40" s="93">
        <v>25.006876484790791</v>
      </c>
      <c r="G40" s="93">
        <v>171.78920708746679</v>
      </c>
      <c r="H40" s="93">
        <v>110.92214401628229</v>
      </c>
      <c r="I40" s="93">
        <v>221.69173384803679</v>
      </c>
      <c r="J40" s="93">
        <v>105.16793626661962</v>
      </c>
      <c r="K40" s="69"/>
    </row>
    <row r="41" spans="1:11" s="67" customFormat="1" ht="11.25" x14ac:dyDescent="0.2">
      <c r="A41" s="91"/>
      <c r="B41" s="91" t="s">
        <v>83</v>
      </c>
      <c r="C41" s="93">
        <v>338.22905852550832</v>
      </c>
      <c r="D41" s="93">
        <v>744.71577844074841</v>
      </c>
      <c r="E41" s="93">
        <v>386.68455342023702</v>
      </c>
      <c r="F41" s="93">
        <v>48.703230745435569</v>
      </c>
      <c r="G41" s="93">
        <v>253.91534037296177</v>
      </c>
      <c r="H41" s="93">
        <v>139.65562148320333</v>
      </c>
      <c r="I41" s="93">
        <v>248.4195300933078</v>
      </c>
      <c r="J41" s="93">
        <v>355.33869424921585</v>
      </c>
      <c r="K41" s="69"/>
    </row>
    <row r="42" spans="1:11" s="67" customFormat="1" ht="11.25" x14ac:dyDescent="0.2">
      <c r="A42" s="91"/>
      <c r="B42" s="91" t="s">
        <v>84</v>
      </c>
      <c r="C42" s="93">
        <v>9182.4914065247813</v>
      </c>
      <c r="D42" s="93">
        <v>1173.1843181946685</v>
      </c>
      <c r="E42" s="93">
        <v>2675.197735917196</v>
      </c>
      <c r="F42" s="93">
        <v>14.17868086338739</v>
      </c>
      <c r="G42" s="93">
        <v>462.08957366072229</v>
      </c>
      <c r="H42" s="93">
        <v>71.103089553369159</v>
      </c>
      <c r="I42" s="93">
        <v>310.53990355059705</v>
      </c>
      <c r="J42" s="93">
        <v>4.6625797193304654</v>
      </c>
      <c r="K42" s="69"/>
    </row>
    <row r="43" spans="1:11" s="67" customFormat="1" ht="11.25" x14ac:dyDescent="0.2">
      <c r="A43" s="91"/>
      <c r="B43" s="91" t="s">
        <v>3</v>
      </c>
      <c r="C43" s="93">
        <v>285.01595478651052</v>
      </c>
      <c r="D43" s="93">
        <v>550.21567098363926</v>
      </c>
      <c r="E43" s="93">
        <v>381.50597947313037</v>
      </c>
      <c r="F43" s="93">
        <v>40.07267450504682</v>
      </c>
      <c r="G43" s="93">
        <v>657.61468835837798</v>
      </c>
      <c r="H43" s="93">
        <v>501.67482786511846</v>
      </c>
      <c r="I43" s="93">
        <v>1123.6752378262918</v>
      </c>
      <c r="J43" s="93">
        <v>1168.8053920900177</v>
      </c>
      <c r="K43" s="69"/>
    </row>
    <row r="44" spans="1:11" s="67" customFormat="1" ht="11.25" x14ac:dyDescent="0.2">
      <c r="A44" s="91"/>
      <c r="B44" s="91" t="s">
        <v>85</v>
      </c>
      <c r="C44" s="93">
        <v>156.05919837947971</v>
      </c>
      <c r="D44" s="93">
        <v>100.63399139924744</v>
      </c>
      <c r="E44" s="93">
        <v>67.951699732237557</v>
      </c>
      <c r="F44" s="93">
        <v>11.83303237293768</v>
      </c>
      <c r="G44" s="93">
        <v>112.9152969508222</v>
      </c>
      <c r="H44" s="93">
        <v>139.15242785765793</v>
      </c>
      <c r="I44" s="93">
        <v>130.9150769175406</v>
      </c>
      <c r="J44" s="93">
        <v>1322.1115242248104</v>
      </c>
      <c r="K44" s="69"/>
    </row>
    <row r="45" spans="1:11" s="67" customFormat="1" ht="11.25" x14ac:dyDescent="0.2">
      <c r="A45" s="91"/>
      <c r="B45" s="91" t="s">
        <v>86</v>
      </c>
      <c r="C45" s="93">
        <v>7.9497505477255537</v>
      </c>
      <c r="D45" s="93">
        <v>128.5353619541321</v>
      </c>
      <c r="E45" s="93">
        <v>116.3716351835271</v>
      </c>
      <c r="F45" s="93">
        <v>0.96089939037690986</v>
      </c>
      <c r="G45" s="93">
        <v>82.331638591108856</v>
      </c>
      <c r="H45" s="93">
        <v>12.811128977793608</v>
      </c>
      <c r="I45" s="93">
        <v>58.966177441923243</v>
      </c>
      <c r="J45" s="93">
        <v>172.73344862743534</v>
      </c>
      <c r="K45" s="69"/>
    </row>
    <row r="46" spans="1:11" s="67" customFormat="1" ht="11.25" x14ac:dyDescent="0.2">
      <c r="A46" s="91"/>
      <c r="B46" s="91" t="s">
        <v>87</v>
      </c>
      <c r="C46" s="93">
        <v>363.7587396530102</v>
      </c>
      <c r="D46" s="93">
        <v>531.80432685147798</v>
      </c>
      <c r="E46" s="93">
        <v>273.75046794526082</v>
      </c>
      <c r="F46" s="93">
        <v>30.837142216628742</v>
      </c>
      <c r="G46" s="93">
        <v>289.21610888172563</v>
      </c>
      <c r="H46" s="93">
        <v>262.84388657741067</v>
      </c>
      <c r="I46" s="93">
        <v>380.8866250260279</v>
      </c>
      <c r="J46" s="93">
        <v>454.85017817638732</v>
      </c>
      <c r="K46" s="69"/>
    </row>
    <row r="47" spans="1:11" s="67" customFormat="1" ht="11.25" x14ac:dyDescent="0.2">
      <c r="A47" s="91"/>
      <c r="B47" s="91" t="s">
        <v>88</v>
      </c>
      <c r="C47" s="93">
        <v>98.778596903082018</v>
      </c>
      <c r="D47" s="93">
        <v>128.53435890253081</v>
      </c>
      <c r="E47" s="93">
        <v>122.14335758680704</v>
      </c>
      <c r="F47" s="93">
        <v>6.111698388716813</v>
      </c>
      <c r="G47" s="93">
        <v>88.674580308985753</v>
      </c>
      <c r="H47" s="93">
        <v>22.516409908882224</v>
      </c>
      <c r="I47" s="93">
        <v>919.9310554706592</v>
      </c>
      <c r="J47" s="93">
        <v>251.31789393525753</v>
      </c>
      <c r="K47" s="69"/>
    </row>
    <row r="48" spans="1:11" s="67" customFormat="1" ht="11.25" x14ac:dyDescent="0.2">
      <c r="A48" s="91"/>
      <c r="B48" s="91" t="s">
        <v>89</v>
      </c>
      <c r="C48" s="93">
        <v>270.58944190769404</v>
      </c>
      <c r="D48" s="93">
        <v>145.61631049862368</v>
      </c>
      <c r="E48" s="93">
        <v>165.45721158978711</v>
      </c>
      <c r="F48" s="93">
        <v>12.146349445951785</v>
      </c>
      <c r="G48" s="93">
        <v>230.99370546091063</v>
      </c>
      <c r="H48" s="93">
        <v>201.51452220840565</v>
      </c>
      <c r="I48" s="93">
        <v>3678.8172777093878</v>
      </c>
      <c r="J48" s="93">
        <v>2331.0455510005008</v>
      </c>
      <c r="K48" s="69"/>
    </row>
    <row r="49" spans="1:11" s="67" customFormat="1" ht="11.25" x14ac:dyDescent="0.2">
      <c r="A49" s="91"/>
      <c r="B49" s="91" t="s">
        <v>90</v>
      </c>
      <c r="C49" s="93">
        <v>1153.6828272274265</v>
      </c>
      <c r="D49" s="93">
        <v>309.3050674331742</v>
      </c>
      <c r="E49" s="93">
        <v>303.92598786360134</v>
      </c>
      <c r="F49" s="93">
        <v>17.619586580245951</v>
      </c>
      <c r="G49" s="93">
        <v>267.76174160618496</v>
      </c>
      <c r="H49" s="93">
        <v>187.98739442538636</v>
      </c>
      <c r="I49" s="93">
        <v>3440.3177779422072</v>
      </c>
      <c r="J49" s="93">
        <v>1868.8876583918382</v>
      </c>
      <c r="K49" s="69"/>
    </row>
    <row r="50" spans="1:11" s="67" customFormat="1" ht="11.25" x14ac:dyDescent="0.2">
      <c r="A50" s="91"/>
      <c r="B50" s="91" t="s">
        <v>91</v>
      </c>
      <c r="C50" s="93">
        <v>915.98813320433032</v>
      </c>
      <c r="D50" s="93">
        <v>162.98858364749529</v>
      </c>
      <c r="E50" s="93">
        <v>109.34164121293206</v>
      </c>
      <c r="F50" s="93">
        <v>11.143538387161644</v>
      </c>
      <c r="G50" s="93">
        <v>91.565159132632573</v>
      </c>
      <c r="H50" s="93">
        <v>53.510644774017237</v>
      </c>
      <c r="I50" s="93">
        <v>2973.4268014012687</v>
      </c>
      <c r="J50" s="93">
        <v>76.605119207314473</v>
      </c>
      <c r="K50" s="69"/>
    </row>
    <row r="51" spans="1:11" s="67" customFormat="1" ht="11.25" x14ac:dyDescent="0.2">
      <c r="A51" s="163" t="s">
        <v>44</v>
      </c>
      <c r="B51" s="163"/>
      <c r="C51" s="165">
        <v>14736.244316529488</v>
      </c>
      <c r="D51" s="165">
        <v>4607.3176297633972</v>
      </c>
      <c r="E51" s="165">
        <v>5714.0290506136034</v>
      </c>
      <c r="F51" s="165">
        <v>239.24472522035998</v>
      </c>
      <c r="G51" s="165">
        <v>2933.7616098192611</v>
      </c>
      <c r="H51" s="165">
        <v>1807.9142926905622</v>
      </c>
      <c r="I51" s="165">
        <v>13811.344649341059</v>
      </c>
      <c r="J51" s="165">
        <v>8174.3763511993402</v>
      </c>
      <c r="K51" s="69"/>
    </row>
    <row r="52" spans="1:11" s="67" customFormat="1" ht="11.25" x14ac:dyDescent="0.2">
      <c r="A52" s="91"/>
      <c r="B52" s="91" t="s">
        <v>92</v>
      </c>
      <c r="C52" s="93">
        <v>387.25831512251216</v>
      </c>
      <c r="D52" s="93">
        <v>130.21941851664005</v>
      </c>
      <c r="E52" s="93">
        <v>262.85789416331301</v>
      </c>
      <c r="F52" s="93">
        <v>12.360190321359646</v>
      </c>
      <c r="G52" s="93">
        <v>263.32760646875727</v>
      </c>
      <c r="H52" s="93">
        <v>535.58454977814836</v>
      </c>
      <c r="I52" s="93">
        <v>12.599986806043216</v>
      </c>
      <c r="J52" s="93">
        <v>1110.7834566910092</v>
      </c>
      <c r="K52" s="69"/>
    </row>
    <row r="53" spans="1:11" s="67" customFormat="1" ht="11.25" x14ac:dyDescent="0.2">
      <c r="A53" s="91"/>
      <c r="B53" s="91" t="s">
        <v>93</v>
      </c>
      <c r="C53" s="93">
        <v>820.9242648169411</v>
      </c>
      <c r="D53" s="93">
        <v>172.57051752922087</v>
      </c>
      <c r="E53" s="93">
        <v>191.83107616560736</v>
      </c>
      <c r="F53" s="93">
        <v>53.075638598238804</v>
      </c>
      <c r="G53" s="93">
        <v>120.13524387934916</v>
      </c>
      <c r="H53" s="93">
        <v>56.162196267974068</v>
      </c>
      <c r="I53" s="93">
        <v>92.188116929400493</v>
      </c>
      <c r="J53" s="93">
        <v>1159.4971586329534</v>
      </c>
      <c r="K53" s="69"/>
    </row>
    <row r="54" spans="1:11" s="67" customFormat="1" ht="11.25" x14ac:dyDescent="0.2">
      <c r="A54" s="91"/>
      <c r="B54" s="91" t="s">
        <v>94</v>
      </c>
      <c r="C54" s="93">
        <v>602.8068837158205</v>
      </c>
      <c r="D54" s="93">
        <v>128.32643145402977</v>
      </c>
      <c r="E54" s="93">
        <v>163.47239561763828</v>
      </c>
      <c r="F54" s="93">
        <v>17.91682901873423</v>
      </c>
      <c r="G54" s="93">
        <v>159.90982341904788</v>
      </c>
      <c r="H54" s="93">
        <v>169.79643614280096</v>
      </c>
      <c r="I54" s="93">
        <v>38.287884649526376</v>
      </c>
      <c r="J54" s="93">
        <v>1729.2037069774692</v>
      </c>
      <c r="K54" s="69"/>
    </row>
    <row r="55" spans="1:11" s="67" customFormat="1" ht="11.25" x14ac:dyDescent="0.2">
      <c r="A55" s="91"/>
      <c r="B55" s="91" t="s">
        <v>95</v>
      </c>
      <c r="C55" s="93">
        <v>790.28757912786023</v>
      </c>
      <c r="D55" s="93">
        <v>20261.363914368201</v>
      </c>
      <c r="E55" s="93">
        <v>466.08163498563425</v>
      </c>
      <c r="F55" s="93">
        <v>38.095229930317842</v>
      </c>
      <c r="G55" s="93">
        <v>493.94254421755892</v>
      </c>
      <c r="H55" s="93">
        <v>302.19632548671575</v>
      </c>
      <c r="I55" s="93">
        <v>406.84131482049509</v>
      </c>
      <c r="J55" s="93">
        <v>203.52842165785009</v>
      </c>
      <c r="K55" s="69"/>
    </row>
    <row r="56" spans="1:11" s="67" customFormat="1" ht="11.25" x14ac:dyDescent="0.2">
      <c r="A56" s="91"/>
      <c r="B56" s="91" t="s">
        <v>96</v>
      </c>
      <c r="C56" s="93">
        <v>128.60809325498803</v>
      </c>
      <c r="D56" s="93">
        <v>25.631818898360155</v>
      </c>
      <c r="E56" s="93">
        <v>90.820447787761282</v>
      </c>
      <c r="F56" s="93">
        <v>6.7087007234023694</v>
      </c>
      <c r="G56" s="93">
        <v>107.2919222229115</v>
      </c>
      <c r="H56" s="93">
        <v>122.72320254100676</v>
      </c>
      <c r="I56" s="93">
        <v>8.1610046913570944</v>
      </c>
      <c r="J56" s="93">
        <v>251.10739796964702</v>
      </c>
      <c r="K56" s="69"/>
    </row>
    <row r="57" spans="1:11" s="67" customFormat="1" ht="11.25" x14ac:dyDescent="0.2">
      <c r="A57" s="91"/>
      <c r="B57" s="91" t="s">
        <v>97</v>
      </c>
      <c r="C57" s="93">
        <v>115.49336071212167</v>
      </c>
      <c r="D57" s="93">
        <v>62.347010249405557</v>
      </c>
      <c r="E57" s="93">
        <v>48.969514009923017</v>
      </c>
      <c r="F57" s="93">
        <v>6.7734248995785693</v>
      </c>
      <c r="G57" s="93">
        <v>144.51549352009101</v>
      </c>
      <c r="H57" s="93">
        <v>96.744133170914893</v>
      </c>
      <c r="I57" s="93">
        <v>26.523907737067656</v>
      </c>
      <c r="J57" s="93">
        <v>829.02283777744708</v>
      </c>
      <c r="K57" s="69"/>
    </row>
    <row r="58" spans="1:11" s="67" customFormat="1" ht="11.25" x14ac:dyDescent="0.2">
      <c r="A58" s="91"/>
      <c r="B58" s="91" t="s">
        <v>4</v>
      </c>
      <c r="C58" s="93">
        <v>548.84674291270881</v>
      </c>
      <c r="D58" s="93">
        <v>134.30707649630662</v>
      </c>
      <c r="E58" s="93">
        <v>191.46950696921428</v>
      </c>
      <c r="F58" s="93">
        <v>30.671634253263811</v>
      </c>
      <c r="G58" s="93">
        <v>343.82676907496227</v>
      </c>
      <c r="H58" s="93">
        <v>295.81415013806213</v>
      </c>
      <c r="I58" s="93">
        <v>71.422992755894441</v>
      </c>
      <c r="J58" s="93">
        <v>1066.5749275099795</v>
      </c>
      <c r="K58" s="69"/>
    </row>
    <row r="59" spans="1:11" s="67" customFormat="1" ht="11.25" x14ac:dyDescent="0.2">
      <c r="A59" s="91"/>
      <c r="B59" s="91" t="s">
        <v>98</v>
      </c>
      <c r="C59" s="93">
        <v>882.03593623372501</v>
      </c>
      <c r="D59" s="93">
        <v>110.66792042302799</v>
      </c>
      <c r="E59" s="93">
        <v>758.60215727851244</v>
      </c>
      <c r="F59" s="93">
        <v>34.338785233889695</v>
      </c>
      <c r="G59" s="93">
        <v>526.61203136508493</v>
      </c>
      <c r="H59" s="93">
        <v>148.04674222198051</v>
      </c>
      <c r="I59" s="93">
        <v>15.576541678383526</v>
      </c>
      <c r="J59" s="93">
        <v>3343.4417878396089</v>
      </c>
      <c r="K59" s="69"/>
    </row>
    <row r="60" spans="1:11" s="67" customFormat="1" ht="11.25" x14ac:dyDescent="0.2">
      <c r="A60" s="91"/>
      <c r="B60" s="91" t="s">
        <v>99</v>
      </c>
      <c r="C60" s="93">
        <v>413.82401932157381</v>
      </c>
      <c r="D60" s="93">
        <v>3130.6427987534821</v>
      </c>
      <c r="E60" s="93">
        <v>95.983855546747236</v>
      </c>
      <c r="F60" s="93">
        <v>20.256676788050715</v>
      </c>
      <c r="G60" s="93">
        <v>152.8056062311862</v>
      </c>
      <c r="H60" s="93">
        <v>273.37835641527647</v>
      </c>
      <c r="I60" s="93">
        <v>199.53756746468736</v>
      </c>
      <c r="J60" s="93">
        <v>276.02562838174379</v>
      </c>
      <c r="K60" s="69"/>
    </row>
    <row r="61" spans="1:11" s="67" customFormat="1" ht="11.25" x14ac:dyDescent="0.2">
      <c r="A61" s="91"/>
      <c r="B61" s="91" t="s">
        <v>100</v>
      </c>
      <c r="C61" s="93">
        <v>706.41913506933543</v>
      </c>
      <c r="D61" s="93">
        <v>271.51780687971581</v>
      </c>
      <c r="E61" s="93">
        <v>383.38054776741291</v>
      </c>
      <c r="F61" s="93">
        <v>42.313841560774307</v>
      </c>
      <c r="G61" s="93">
        <v>621.38069776768691</v>
      </c>
      <c r="H61" s="93">
        <v>334.93623228402521</v>
      </c>
      <c r="I61" s="93">
        <v>45.542329679486386</v>
      </c>
      <c r="J61" s="93">
        <v>1780.0151345494498</v>
      </c>
      <c r="K61" s="69"/>
    </row>
    <row r="62" spans="1:11" s="67" customFormat="1" ht="11.25" x14ac:dyDescent="0.2">
      <c r="A62" s="163" t="s">
        <v>45</v>
      </c>
      <c r="B62" s="163"/>
      <c r="C62" s="165">
        <v>5396.5043302875874</v>
      </c>
      <c r="D62" s="165">
        <v>24427.594713568393</v>
      </c>
      <c r="E62" s="165">
        <v>2653.4690302917638</v>
      </c>
      <c r="F62" s="165">
        <v>262.51095132760997</v>
      </c>
      <c r="G62" s="165">
        <v>2933.7477381666367</v>
      </c>
      <c r="H62" s="165">
        <v>2335.3823244469049</v>
      </c>
      <c r="I62" s="165">
        <v>916.68164721234166</v>
      </c>
      <c r="J62" s="165">
        <v>11749.200457987157</v>
      </c>
      <c r="K62" s="69"/>
    </row>
    <row r="63" spans="1:11" s="67" customFormat="1" ht="11.25" x14ac:dyDescent="0.2">
      <c r="A63" s="161" t="s">
        <v>46</v>
      </c>
      <c r="B63" s="161"/>
      <c r="C63" s="162">
        <v>34269.865479364591</v>
      </c>
      <c r="D63" s="162">
        <v>281941.88378299598</v>
      </c>
      <c r="E63" s="162">
        <v>16001.689114439627</v>
      </c>
      <c r="F63" s="162">
        <v>1907.7511677718994</v>
      </c>
      <c r="G63" s="162">
        <v>13996.893307125614</v>
      </c>
      <c r="H63" s="162">
        <v>11637.176878782022</v>
      </c>
      <c r="I63" s="162">
        <v>25034.472937393646</v>
      </c>
      <c r="J63" s="162">
        <v>24098.183687996941</v>
      </c>
      <c r="K63" s="69"/>
    </row>
    <row r="64" spans="1:11" x14ac:dyDescent="0.2">
      <c r="A64" s="67" t="s">
        <v>420</v>
      </c>
    </row>
  </sheetData>
  <mergeCells count="12">
    <mergeCell ref="G4:G5"/>
    <mergeCell ref="A2:J2"/>
    <mergeCell ref="A3:B5"/>
    <mergeCell ref="C3:G3"/>
    <mergeCell ref="H3:J3"/>
    <mergeCell ref="E4:E5"/>
    <mergeCell ref="D4:D5"/>
    <mergeCell ref="C4:C5"/>
    <mergeCell ref="H4:H5"/>
    <mergeCell ref="I4:I5"/>
    <mergeCell ref="J4:J5"/>
    <mergeCell ref="F4:F5"/>
  </mergeCells>
  <pageMargins left="0.56999999999999995" right="0.34" top="0.74" bottom="1" header="0.511811024" footer="0.511811024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K64"/>
  <sheetViews>
    <sheetView showGridLines="0" zoomScale="55" zoomScaleNormal="55" workbookViewId="0">
      <selection activeCell="D34" sqref="D34"/>
    </sheetView>
  </sheetViews>
  <sheetFormatPr baseColWidth="10" defaultColWidth="11.42578125" defaultRowHeight="12" x14ac:dyDescent="0.2"/>
  <cols>
    <col min="1" max="1" width="1.42578125" style="66" customWidth="1"/>
    <col min="2" max="2" width="19" style="67" bestFit="1" customWidth="1"/>
    <col min="3" max="4" width="7.5703125" style="67" customWidth="1"/>
    <col min="5" max="6" width="9.5703125" style="67" customWidth="1"/>
    <col min="7" max="7" width="11.5703125" style="67" bestFit="1" customWidth="1"/>
    <col min="8" max="8" width="8" style="67" customWidth="1"/>
    <col min="9" max="10" width="9.5703125" style="67" customWidth="1"/>
    <col min="11" max="11" width="17.28515625" style="66" customWidth="1"/>
    <col min="12" max="236" width="11.42578125" style="66"/>
    <col min="237" max="237" width="1.42578125" style="66" customWidth="1"/>
    <col min="238" max="238" width="19" style="66" bestFit="1" customWidth="1"/>
    <col min="239" max="242" width="9.5703125" style="66" customWidth="1"/>
    <col min="243" max="243" width="11.5703125" style="66" bestFit="1" customWidth="1"/>
    <col min="244" max="246" width="9.5703125" style="66" customWidth="1"/>
    <col min="247" max="247" width="17.28515625" style="66" customWidth="1"/>
    <col min="248" max="492" width="11.42578125" style="66"/>
    <col min="493" max="493" width="1.42578125" style="66" customWidth="1"/>
    <col min="494" max="494" width="19" style="66" bestFit="1" customWidth="1"/>
    <col min="495" max="498" width="9.5703125" style="66" customWidth="1"/>
    <col min="499" max="499" width="11.5703125" style="66" bestFit="1" customWidth="1"/>
    <col min="500" max="502" width="9.5703125" style="66" customWidth="1"/>
    <col min="503" max="503" width="17.28515625" style="66" customWidth="1"/>
    <col min="504" max="748" width="11.42578125" style="66"/>
    <col min="749" max="749" width="1.42578125" style="66" customWidth="1"/>
    <col min="750" max="750" width="19" style="66" bestFit="1" customWidth="1"/>
    <col min="751" max="754" width="9.5703125" style="66" customWidth="1"/>
    <col min="755" max="755" width="11.5703125" style="66" bestFit="1" customWidth="1"/>
    <col min="756" max="758" width="9.5703125" style="66" customWidth="1"/>
    <col min="759" max="759" width="17.28515625" style="66" customWidth="1"/>
    <col min="760" max="1004" width="11.42578125" style="66"/>
    <col min="1005" max="1005" width="1.42578125" style="66" customWidth="1"/>
    <col min="1006" max="1006" width="19" style="66" bestFit="1" customWidth="1"/>
    <col min="1007" max="1010" width="9.5703125" style="66" customWidth="1"/>
    <col min="1011" max="1011" width="11.5703125" style="66" bestFit="1" customWidth="1"/>
    <col min="1012" max="1014" width="9.5703125" style="66" customWidth="1"/>
    <col min="1015" max="1015" width="17.28515625" style="66" customWidth="1"/>
    <col min="1016" max="1260" width="11.42578125" style="66"/>
    <col min="1261" max="1261" width="1.42578125" style="66" customWidth="1"/>
    <col min="1262" max="1262" width="19" style="66" bestFit="1" customWidth="1"/>
    <col min="1263" max="1266" width="9.5703125" style="66" customWidth="1"/>
    <col min="1267" max="1267" width="11.5703125" style="66" bestFit="1" customWidth="1"/>
    <col min="1268" max="1270" width="9.5703125" style="66" customWidth="1"/>
    <col min="1271" max="1271" width="17.28515625" style="66" customWidth="1"/>
    <col min="1272" max="1516" width="11.42578125" style="66"/>
    <col min="1517" max="1517" width="1.42578125" style="66" customWidth="1"/>
    <col min="1518" max="1518" width="19" style="66" bestFit="1" customWidth="1"/>
    <col min="1519" max="1522" width="9.5703125" style="66" customWidth="1"/>
    <col min="1523" max="1523" width="11.5703125" style="66" bestFit="1" customWidth="1"/>
    <col min="1524" max="1526" width="9.5703125" style="66" customWidth="1"/>
    <col min="1527" max="1527" width="17.28515625" style="66" customWidth="1"/>
    <col min="1528" max="1772" width="11.42578125" style="66"/>
    <col min="1773" max="1773" width="1.42578125" style="66" customWidth="1"/>
    <col min="1774" max="1774" width="19" style="66" bestFit="1" customWidth="1"/>
    <col min="1775" max="1778" width="9.5703125" style="66" customWidth="1"/>
    <col min="1779" max="1779" width="11.5703125" style="66" bestFit="1" customWidth="1"/>
    <col min="1780" max="1782" width="9.5703125" style="66" customWidth="1"/>
    <col min="1783" max="1783" width="17.28515625" style="66" customWidth="1"/>
    <col min="1784" max="2028" width="11.42578125" style="66"/>
    <col min="2029" max="2029" width="1.42578125" style="66" customWidth="1"/>
    <col min="2030" max="2030" width="19" style="66" bestFit="1" customWidth="1"/>
    <col min="2031" max="2034" width="9.5703125" style="66" customWidth="1"/>
    <col min="2035" max="2035" width="11.5703125" style="66" bestFit="1" customWidth="1"/>
    <col min="2036" max="2038" width="9.5703125" style="66" customWidth="1"/>
    <col min="2039" max="2039" width="17.28515625" style="66" customWidth="1"/>
    <col min="2040" max="2284" width="11.42578125" style="66"/>
    <col min="2285" max="2285" width="1.42578125" style="66" customWidth="1"/>
    <col min="2286" max="2286" width="19" style="66" bestFit="1" customWidth="1"/>
    <col min="2287" max="2290" width="9.5703125" style="66" customWidth="1"/>
    <col min="2291" max="2291" width="11.5703125" style="66" bestFit="1" customWidth="1"/>
    <col min="2292" max="2294" width="9.5703125" style="66" customWidth="1"/>
    <col min="2295" max="2295" width="17.28515625" style="66" customWidth="1"/>
    <col min="2296" max="2540" width="11.42578125" style="66"/>
    <col min="2541" max="2541" width="1.42578125" style="66" customWidth="1"/>
    <col min="2542" max="2542" width="19" style="66" bestFit="1" customWidth="1"/>
    <col min="2543" max="2546" width="9.5703125" style="66" customWidth="1"/>
    <col min="2547" max="2547" width="11.5703125" style="66" bestFit="1" customWidth="1"/>
    <col min="2548" max="2550" width="9.5703125" style="66" customWidth="1"/>
    <col min="2551" max="2551" width="17.28515625" style="66" customWidth="1"/>
    <col min="2552" max="2796" width="11.42578125" style="66"/>
    <col min="2797" max="2797" width="1.42578125" style="66" customWidth="1"/>
    <col min="2798" max="2798" width="19" style="66" bestFit="1" customWidth="1"/>
    <col min="2799" max="2802" width="9.5703125" style="66" customWidth="1"/>
    <col min="2803" max="2803" width="11.5703125" style="66" bestFit="1" customWidth="1"/>
    <col min="2804" max="2806" width="9.5703125" style="66" customWidth="1"/>
    <col min="2807" max="2807" width="17.28515625" style="66" customWidth="1"/>
    <col min="2808" max="3052" width="11.42578125" style="66"/>
    <col min="3053" max="3053" width="1.42578125" style="66" customWidth="1"/>
    <col min="3054" max="3054" width="19" style="66" bestFit="1" customWidth="1"/>
    <col min="3055" max="3058" width="9.5703125" style="66" customWidth="1"/>
    <col min="3059" max="3059" width="11.5703125" style="66" bestFit="1" customWidth="1"/>
    <col min="3060" max="3062" width="9.5703125" style="66" customWidth="1"/>
    <col min="3063" max="3063" width="17.28515625" style="66" customWidth="1"/>
    <col min="3064" max="3308" width="11.42578125" style="66"/>
    <col min="3309" max="3309" width="1.42578125" style="66" customWidth="1"/>
    <col min="3310" max="3310" width="19" style="66" bestFit="1" customWidth="1"/>
    <col min="3311" max="3314" width="9.5703125" style="66" customWidth="1"/>
    <col min="3315" max="3315" width="11.5703125" style="66" bestFit="1" customWidth="1"/>
    <col min="3316" max="3318" width="9.5703125" style="66" customWidth="1"/>
    <col min="3319" max="3319" width="17.28515625" style="66" customWidth="1"/>
    <col min="3320" max="3564" width="11.42578125" style="66"/>
    <col min="3565" max="3565" width="1.42578125" style="66" customWidth="1"/>
    <col min="3566" max="3566" width="19" style="66" bestFit="1" customWidth="1"/>
    <col min="3567" max="3570" width="9.5703125" style="66" customWidth="1"/>
    <col min="3571" max="3571" width="11.5703125" style="66" bestFit="1" customWidth="1"/>
    <col min="3572" max="3574" width="9.5703125" style="66" customWidth="1"/>
    <col min="3575" max="3575" width="17.28515625" style="66" customWidth="1"/>
    <col min="3576" max="3820" width="11.42578125" style="66"/>
    <col min="3821" max="3821" width="1.42578125" style="66" customWidth="1"/>
    <col min="3822" max="3822" width="19" style="66" bestFit="1" customWidth="1"/>
    <col min="3823" max="3826" width="9.5703125" style="66" customWidth="1"/>
    <col min="3827" max="3827" width="11.5703125" style="66" bestFit="1" customWidth="1"/>
    <col min="3828" max="3830" width="9.5703125" style="66" customWidth="1"/>
    <col min="3831" max="3831" width="17.28515625" style="66" customWidth="1"/>
    <col min="3832" max="4076" width="11.42578125" style="66"/>
    <col min="4077" max="4077" width="1.42578125" style="66" customWidth="1"/>
    <col min="4078" max="4078" width="19" style="66" bestFit="1" customWidth="1"/>
    <col min="4079" max="4082" width="9.5703125" style="66" customWidth="1"/>
    <col min="4083" max="4083" width="11.5703125" style="66" bestFit="1" customWidth="1"/>
    <col min="4084" max="4086" width="9.5703125" style="66" customWidth="1"/>
    <col min="4087" max="4087" width="17.28515625" style="66" customWidth="1"/>
    <col min="4088" max="4332" width="11.42578125" style="66"/>
    <col min="4333" max="4333" width="1.42578125" style="66" customWidth="1"/>
    <col min="4334" max="4334" width="19" style="66" bestFit="1" customWidth="1"/>
    <col min="4335" max="4338" width="9.5703125" style="66" customWidth="1"/>
    <col min="4339" max="4339" width="11.5703125" style="66" bestFit="1" customWidth="1"/>
    <col min="4340" max="4342" width="9.5703125" style="66" customWidth="1"/>
    <col min="4343" max="4343" width="17.28515625" style="66" customWidth="1"/>
    <col min="4344" max="4588" width="11.42578125" style="66"/>
    <col min="4589" max="4589" width="1.42578125" style="66" customWidth="1"/>
    <col min="4590" max="4590" width="19" style="66" bestFit="1" customWidth="1"/>
    <col min="4591" max="4594" width="9.5703125" style="66" customWidth="1"/>
    <col min="4595" max="4595" width="11.5703125" style="66" bestFit="1" customWidth="1"/>
    <col min="4596" max="4598" width="9.5703125" style="66" customWidth="1"/>
    <col min="4599" max="4599" width="17.28515625" style="66" customWidth="1"/>
    <col min="4600" max="4844" width="11.42578125" style="66"/>
    <col min="4845" max="4845" width="1.42578125" style="66" customWidth="1"/>
    <col min="4846" max="4846" width="19" style="66" bestFit="1" customWidth="1"/>
    <col min="4847" max="4850" width="9.5703125" style="66" customWidth="1"/>
    <col min="4851" max="4851" width="11.5703125" style="66" bestFit="1" customWidth="1"/>
    <col min="4852" max="4854" width="9.5703125" style="66" customWidth="1"/>
    <col min="4855" max="4855" width="17.28515625" style="66" customWidth="1"/>
    <col min="4856" max="5100" width="11.42578125" style="66"/>
    <col min="5101" max="5101" width="1.42578125" style="66" customWidth="1"/>
    <col min="5102" max="5102" width="19" style="66" bestFit="1" customWidth="1"/>
    <col min="5103" max="5106" width="9.5703125" style="66" customWidth="1"/>
    <col min="5107" max="5107" width="11.5703125" style="66" bestFit="1" customWidth="1"/>
    <col min="5108" max="5110" width="9.5703125" style="66" customWidth="1"/>
    <col min="5111" max="5111" width="17.28515625" style="66" customWidth="1"/>
    <col min="5112" max="5356" width="11.42578125" style="66"/>
    <col min="5357" max="5357" width="1.42578125" style="66" customWidth="1"/>
    <col min="5358" max="5358" width="19" style="66" bestFit="1" customWidth="1"/>
    <col min="5359" max="5362" width="9.5703125" style="66" customWidth="1"/>
    <col min="5363" max="5363" width="11.5703125" style="66" bestFit="1" customWidth="1"/>
    <col min="5364" max="5366" width="9.5703125" style="66" customWidth="1"/>
    <col min="5367" max="5367" width="17.28515625" style="66" customWidth="1"/>
    <col min="5368" max="5612" width="11.42578125" style="66"/>
    <col min="5613" max="5613" width="1.42578125" style="66" customWidth="1"/>
    <col min="5614" max="5614" width="19" style="66" bestFit="1" customWidth="1"/>
    <col min="5615" max="5618" width="9.5703125" style="66" customWidth="1"/>
    <col min="5619" max="5619" width="11.5703125" style="66" bestFit="1" customWidth="1"/>
    <col min="5620" max="5622" width="9.5703125" style="66" customWidth="1"/>
    <col min="5623" max="5623" width="17.28515625" style="66" customWidth="1"/>
    <col min="5624" max="5868" width="11.42578125" style="66"/>
    <col min="5869" max="5869" width="1.42578125" style="66" customWidth="1"/>
    <col min="5870" max="5870" width="19" style="66" bestFit="1" customWidth="1"/>
    <col min="5871" max="5874" width="9.5703125" style="66" customWidth="1"/>
    <col min="5875" max="5875" width="11.5703125" style="66" bestFit="1" customWidth="1"/>
    <col min="5876" max="5878" width="9.5703125" style="66" customWidth="1"/>
    <col min="5879" max="5879" width="17.28515625" style="66" customWidth="1"/>
    <col min="5880" max="6124" width="11.42578125" style="66"/>
    <col min="6125" max="6125" width="1.42578125" style="66" customWidth="1"/>
    <col min="6126" max="6126" width="19" style="66" bestFit="1" customWidth="1"/>
    <col min="6127" max="6130" width="9.5703125" style="66" customWidth="1"/>
    <col min="6131" max="6131" width="11.5703125" style="66" bestFit="1" customWidth="1"/>
    <col min="6132" max="6134" width="9.5703125" style="66" customWidth="1"/>
    <col min="6135" max="6135" width="17.28515625" style="66" customWidth="1"/>
    <col min="6136" max="6380" width="11.42578125" style="66"/>
    <col min="6381" max="6381" width="1.42578125" style="66" customWidth="1"/>
    <col min="6382" max="6382" width="19" style="66" bestFit="1" customWidth="1"/>
    <col min="6383" max="6386" width="9.5703125" style="66" customWidth="1"/>
    <col min="6387" max="6387" width="11.5703125" style="66" bestFit="1" customWidth="1"/>
    <col min="6388" max="6390" width="9.5703125" style="66" customWidth="1"/>
    <col min="6391" max="6391" width="17.28515625" style="66" customWidth="1"/>
    <col min="6392" max="6636" width="11.42578125" style="66"/>
    <col min="6637" max="6637" width="1.42578125" style="66" customWidth="1"/>
    <col min="6638" max="6638" width="19" style="66" bestFit="1" customWidth="1"/>
    <col min="6639" max="6642" width="9.5703125" style="66" customWidth="1"/>
    <col min="6643" max="6643" width="11.5703125" style="66" bestFit="1" customWidth="1"/>
    <col min="6644" max="6646" width="9.5703125" style="66" customWidth="1"/>
    <col min="6647" max="6647" width="17.28515625" style="66" customWidth="1"/>
    <col min="6648" max="6892" width="11.42578125" style="66"/>
    <col min="6893" max="6893" width="1.42578125" style="66" customWidth="1"/>
    <col min="6894" max="6894" width="19" style="66" bestFit="1" customWidth="1"/>
    <col min="6895" max="6898" width="9.5703125" style="66" customWidth="1"/>
    <col min="6899" max="6899" width="11.5703125" style="66" bestFit="1" customWidth="1"/>
    <col min="6900" max="6902" width="9.5703125" style="66" customWidth="1"/>
    <col min="6903" max="6903" width="17.28515625" style="66" customWidth="1"/>
    <col min="6904" max="7148" width="11.42578125" style="66"/>
    <col min="7149" max="7149" width="1.42578125" style="66" customWidth="1"/>
    <col min="7150" max="7150" width="19" style="66" bestFit="1" customWidth="1"/>
    <col min="7151" max="7154" width="9.5703125" style="66" customWidth="1"/>
    <col min="7155" max="7155" width="11.5703125" style="66" bestFit="1" customWidth="1"/>
    <col min="7156" max="7158" width="9.5703125" style="66" customWidth="1"/>
    <col min="7159" max="7159" width="17.28515625" style="66" customWidth="1"/>
    <col min="7160" max="7404" width="11.42578125" style="66"/>
    <col min="7405" max="7405" width="1.42578125" style="66" customWidth="1"/>
    <col min="7406" max="7406" width="19" style="66" bestFit="1" customWidth="1"/>
    <col min="7407" max="7410" width="9.5703125" style="66" customWidth="1"/>
    <col min="7411" max="7411" width="11.5703125" style="66" bestFit="1" customWidth="1"/>
    <col min="7412" max="7414" width="9.5703125" style="66" customWidth="1"/>
    <col min="7415" max="7415" width="17.28515625" style="66" customWidth="1"/>
    <col min="7416" max="7660" width="11.42578125" style="66"/>
    <col min="7661" max="7661" width="1.42578125" style="66" customWidth="1"/>
    <col min="7662" max="7662" width="19" style="66" bestFit="1" customWidth="1"/>
    <col min="7663" max="7666" width="9.5703125" style="66" customWidth="1"/>
    <col min="7667" max="7667" width="11.5703125" style="66" bestFit="1" customWidth="1"/>
    <col min="7668" max="7670" width="9.5703125" style="66" customWidth="1"/>
    <col min="7671" max="7671" width="17.28515625" style="66" customWidth="1"/>
    <col min="7672" max="7916" width="11.42578125" style="66"/>
    <col min="7917" max="7917" width="1.42578125" style="66" customWidth="1"/>
    <col min="7918" max="7918" width="19" style="66" bestFit="1" customWidth="1"/>
    <col min="7919" max="7922" width="9.5703125" style="66" customWidth="1"/>
    <col min="7923" max="7923" width="11.5703125" style="66" bestFit="1" customWidth="1"/>
    <col min="7924" max="7926" width="9.5703125" style="66" customWidth="1"/>
    <col min="7927" max="7927" width="17.28515625" style="66" customWidth="1"/>
    <col min="7928" max="8172" width="11.42578125" style="66"/>
    <col min="8173" max="8173" width="1.42578125" style="66" customWidth="1"/>
    <col min="8174" max="8174" width="19" style="66" bestFit="1" customWidth="1"/>
    <col min="8175" max="8178" width="9.5703125" style="66" customWidth="1"/>
    <col min="8179" max="8179" width="11.5703125" style="66" bestFit="1" customWidth="1"/>
    <col min="8180" max="8182" width="9.5703125" style="66" customWidth="1"/>
    <col min="8183" max="8183" width="17.28515625" style="66" customWidth="1"/>
    <col min="8184" max="8428" width="11.42578125" style="66"/>
    <col min="8429" max="8429" width="1.42578125" style="66" customWidth="1"/>
    <col min="8430" max="8430" width="19" style="66" bestFit="1" customWidth="1"/>
    <col min="8431" max="8434" width="9.5703125" style="66" customWidth="1"/>
    <col min="8435" max="8435" width="11.5703125" style="66" bestFit="1" customWidth="1"/>
    <col min="8436" max="8438" width="9.5703125" style="66" customWidth="1"/>
    <col min="8439" max="8439" width="17.28515625" style="66" customWidth="1"/>
    <col min="8440" max="8684" width="11.42578125" style="66"/>
    <col min="8685" max="8685" width="1.42578125" style="66" customWidth="1"/>
    <col min="8686" max="8686" width="19" style="66" bestFit="1" customWidth="1"/>
    <col min="8687" max="8690" width="9.5703125" style="66" customWidth="1"/>
    <col min="8691" max="8691" width="11.5703125" style="66" bestFit="1" customWidth="1"/>
    <col min="8692" max="8694" width="9.5703125" style="66" customWidth="1"/>
    <col min="8695" max="8695" width="17.28515625" style="66" customWidth="1"/>
    <col min="8696" max="8940" width="11.42578125" style="66"/>
    <col min="8941" max="8941" width="1.42578125" style="66" customWidth="1"/>
    <col min="8942" max="8942" width="19" style="66" bestFit="1" customWidth="1"/>
    <col min="8943" max="8946" width="9.5703125" style="66" customWidth="1"/>
    <col min="8947" max="8947" width="11.5703125" style="66" bestFit="1" customWidth="1"/>
    <col min="8948" max="8950" width="9.5703125" style="66" customWidth="1"/>
    <col min="8951" max="8951" width="17.28515625" style="66" customWidth="1"/>
    <col min="8952" max="9196" width="11.42578125" style="66"/>
    <col min="9197" max="9197" width="1.42578125" style="66" customWidth="1"/>
    <col min="9198" max="9198" width="19" style="66" bestFit="1" customWidth="1"/>
    <col min="9199" max="9202" width="9.5703125" style="66" customWidth="1"/>
    <col min="9203" max="9203" width="11.5703125" style="66" bestFit="1" customWidth="1"/>
    <col min="9204" max="9206" width="9.5703125" style="66" customWidth="1"/>
    <col min="9207" max="9207" width="17.28515625" style="66" customWidth="1"/>
    <col min="9208" max="9452" width="11.42578125" style="66"/>
    <col min="9453" max="9453" width="1.42578125" style="66" customWidth="1"/>
    <col min="9454" max="9454" width="19" style="66" bestFit="1" customWidth="1"/>
    <col min="9455" max="9458" width="9.5703125" style="66" customWidth="1"/>
    <col min="9459" max="9459" width="11.5703125" style="66" bestFit="1" customWidth="1"/>
    <col min="9460" max="9462" width="9.5703125" style="66" customWidth="1"/>
    <col min="9463" max="9463" width="17.28515625" style="66" customWidth="1"/>
    <col min="9464" max="9708" width="11.42578125" style="66"/>
    <col min="9709" max="9709" width="1.42578125" style="66" customWidth="1"/>
    <col min="9710" max="9710" width="19" style="66" bestFit="1" customWidth="1"/>
    <col min="9711" max="9714" width="9.5703125" style="66" customWidth="1"/>
    <col min="9715" max="9715" width="11.5703125" style="66" bestFit="1" customWidth="1"/>
    <col min="9716" max="9718" width="9.5703125" style="66" customWidth="1"/>
    <col min="9719" max="9719" width="17.28515625" style="66" customWidth="1"/>
    <col min="9720" max="9964" width="11.42578125" style="66"/>
    <col min="9965" max="9965" width="1.42578125" style="66" customWidth="1"/>
    <col min="9966" max="9966" width="19" style="66" bestFit="1" customWidth="1"/>
    <col min="9967" max="9970" width="9.5703125" style="66" customWidth="1"/>
    <col min="9971" max="9971" width="11.5703125" style="66" bestFit="1" customWidth="1"/>
    <col min="9972" max="9974" width="9.5703125" style="66" customWidth="1"/>
    <col min="9975" max="9975" width="17.28515625" style="66" customWidth="1"/>
    <col min="9976" max="10220" width="11.42578125" style="66"/>
    <col min="10221" max="10221" width="1.42578125" style="66" customWidth="1"/>
    <col min="10222" max="10222" width="19" style="66" bestFit="1" customWidth="1"/>
    <col min="10223" max="10226" width="9.5703125" style="66" customWidth="1"/>
    <col min="10227" max="10227" width="11.5703125" style="66" bestFit="1" customWidth="1"/>
    <col min="10228" max="10230" width="9.5703125" style="66" customWidth="1"/>
    <col min="10231" max="10231" width="17.28515625" style="66" customWidth="1"/>
    <col min="10232" max="10476" width="11.42578125" style="66"/>
    <col min="10477" max="10477" width="1.42578125" style="66" customWidth="1"/>
    <col min="10478" max="10478" width="19" style="66" bestFit="1" customWidth="1"/>
    <col min="10479" max="10482" width="9.5703125" style="66" customWidth="1"/>
    <col min="10483" max="10483" width="11.5703125" style="66" bestFit="1" customWidth="1"/>
    <col min="10484" max="10486" width="9.5703125" style="66" customWidth="1"/>
    <col min="10487" max="10487" width="17.28515625" style="66" customWidth="1"/>
    <col min="10488" max="10732" width="11.42578125" style="66"/>
    <col min="10733" max="10733" width="1.42578125" style="66" customWidth="1"/>
    <col min="10734" max="10734" width="19" style="66" bestFit="1" customWidth="1"/>
    <col min="10735" max="10738" width="9.5703125" style="66" customWidth="1"/>
    <col min="10739" max="10739" width="11.5703125" style="66" bestFit="1" customWidth="1"/>
    <col min="10740" max="10742" width="9.5703125" style="66" customWidth="1"/>
    <col min="10743" max="10743" width="17.28515625" style="66" customWidth="1"/>
    <col min="10744" max="10988" width="11.42578125" style="66"/>
    <col min="10989" max="10989" width="1.42578125" style="66" customWidth="1"/>
    <col min="10990" max="10990" width="19" style="66" bestFit="1" customWidth="1"/>
    <col min="10991" max="10994" width="9.5703125" style="66" customWidth="1"/>
    <col min="10995" max="10995" width="11.5703125" style="66" bestFit="1" customWidth="1"/>
    <col min="10996" max="10998" width="9.5703125" style="66" customWidth="1"/>
    <col min="10999" max="10999" width="17.28515625" style="66" customWidth="1"/>
    <col min="11000" max="11244" width="11.42578125" style="66"/>
    <col min="11245" max="11245" width="1.42578125" style="66" customWidth="1"/>
    <col min="11246" max="11246" width="19" style="66" bestFit="1" customWidth="1"/>
    <col min="11247" max="11250" width="9.5703125" style="66" customWidth="1"/>
    <col min="11251" max="11251" width="11.5703125" style="66" bestFit="1" customWidth="1"/>
    <col min="11252" max="11254" width="9.5703125" style="66" customWidth="1"/>
    <col min="11255" max="11255" width="17.28515625" style="66" customWidth="1"/>
    <col min="11256" max="11500" width="11.42578125" style="66"/>
    <col min="11501" max="11501" width="1.42578125" style="66" customWidth="1"/>
    <col min="11502" max="11502" width="19" style="66" bestFit="1" customWidth="1"/>
    <col min="11503" max="11506" width="9.5703125" style="66" customWidth="1"/>
    <col min="11507" max="11507" width="11.5703125" style="66" bestFit="1" customWidth="1"/>
    <col min="11508" max="11510" width="9.5703125" style="66" customWidth="1"/>
    <col min="11511" max="11511" width="17.28515625" style="66" customWidth="1"/>
    <col min="11512" max="11756" width="11.42578125" style="66"/>
    <col min="11757" max="11757" width="1.42578125" style="66" customWidth="1"/>
    <col min="11758" max="11758" width="19" style="66" bestFit="1" customWidth="1"/>
    <col min="11759" max="11762" width="9.5703125" style="66" customWidth="1"/>
    <col min="11763" max="11763" width="11.5703125" style="66" bestFit="1" customWidth="1"/>
    <col min="11764" max="11766" width="9.5703125" style="66" customWidth="1"/>
    <col min="11767" max="11767" width="17.28515625" style="66" customWidth="1"/>
    <col min="11768" max="12012" width="11.42578125" style="66"/>
    <col min="12013" max="12013" width="1.42578125" style="66" customWidth="1"/>
    <col min="12014" max="12014" width="19" style="66" bestFit="1" customWidth="1"/>
    <col min="12015" max="12018" width="9.5703125" style="66" customWidth="1"/>
    <col min="12019" max="12019" width="11.5703125" style="66" bestFit="1" customWidth="1"/>
    <col min="12020" max="12022" width="9.5703125" style="66" customWidth="1"/>
    <col min="12023" max="12023" width="17.28515625" style="66" customWidth="1"/>
    <col min="12024" max="12268" width="11.42578125" style="66"/>
    <col min="12269" max="12269" width="1.42578125" style="66" customWidth="1"/>
    <col min="12270" max="12270" width="19" style="66" bestFit="1" customWidth="1"/>
    <col min="12271" max="12274" width="9.5703125" style="66" customWidth="1"/>
    <col min="12275" max="12275" width="11.5703125" style="66" bestFit="1" customWidth="1"/>
    <col min="12276" max="12278" width="9.5703125" style="66" customWidth="1"/>
    <col min="12279" max="12279" width="17.28515625" style="66" customWidth="1"/>
    <col min="12280" max="12524" width="11.42578125" style="66"/>
    <col min="12525" max="12525" width="1.42578125" style="66" customWidth="1"/>
    <col min="12526" max="12526" width="19" style="66" bestFit="1" customWidth="1"/>
    <col min="12527" max="12530" width="9.5703125" style="66" customWidth="1"/>
    <col min="12531" max="12531" width="11.5703125" style="66" bestFit="1" customWidth="1"/>
    <col min="12532" max="12534" width="9.5703125" style="66" customWidth="1"/>
    <col min="12535" max="12535" width="17.28515625" style="66" customWidth="1"/>
    <col min="12536" max="12780" width="11.42578125" style="66"/>
    <col min="12781" max="12781" width="1.42578125" style="66" customWidth="1"/>
    <col min="12782" max="12782" width="19" style="66" bestFit="1" customWidth="1"/>
    <col min="12783" max="12786" width="9.5703125" style="66" customWidth="1"/>
    <col min="12787" max="12787" width="11.5703125" style="66" bestFit="1" customWidth="1"/>
    <col min="12788" max="12790" width="9.5703125" style="66" customWidth="1"/>
    <col min="12791" max="12791" width="17.28515625" style="66" customWidth="1"/>
    <col min="12792" max="13036" width="11.42578125" style="66"/>
    <col min="13037" max="13037" width="1.42578125" style="66" customWidth="1"/>
    <col min="13038" max="13038" width="19" style="66" bestFit="1" customWidth="1"/>
    <col min="13039" max="13042" width="9.5703125" style="66" customWidth="1"/>
    <col min="13043" max="13043" width="11.5703125" style="66" bestFit="1" customWidth="1"/>
    <col min="13044" max="13046" width="9.5703125" style="66" customWidth="1"/>
    <col min="13047" max="13047" width="17.28515625" style="66" customWidth="1"/>
    <col min="13048" max="13292" width="11.42578125" style="66"/>
    <col min="13293" max="13293" width="1.42578125" style="66" customWidth="1"/>
    <col min="13294" max="13294" width="19" style="66" bestFit="1" customWidth="1"/>
    <col min="13295" max="13298" width="9.5703125" style="66" customWidth="1"/>
    <col min="13299" max="13299" width="11.5703125" style="66" bestFit="1" customWidth="1"/>
    <col min="13300" max="13302" width="9.5703125" style="66" customWidth="1"/>
    <col min="13303" max="13303" width="17.28515625" style="66" customWidth="1"/>
    <col min="13304" max="13548" width="11.42578125" style="66"/>
    <col min="13549" max="13549" width="1.42578125" style="66" customWidth="1"/>
    <col min="13550" max="13550" width="19" style="66" bestFit="1" customWidth="1"/>
    <col min="13551" max="13554" width="9.5703125" style="66" customWidth="1"/>
    <col min="13555" max="13555" width="11.5703125" style="66" bestFit="1" customWidth="1"/>
    <col min="13556" max="13558" width="9.5703125" style="66" customWidth="1"/>
    <col min="13559" max="13559" width="17.28515625" style="66" customWidth="1"/>
    <col min="13560" max="13804" width="11.42578125" style="66"/>
    <col min="13805" max="13805" width="1.42578125" style="66" customWidth="1"/>
    <col min="13806" max="13806" width="19" style="66" bestFit="1" customWidth="1"/>
    <col min="13807" max="13810" width="9.5703125" style="66" customWidth="1"/>
    <col min="13811" max="13811" width="11.5703125" style="66" bestFit="1" customWidth="1"/>
    <col min="13812" max="13814" width="9.5703125" style="66" customWidth="1"/>
    <col min="13815" max="13815" width="17.28515625" style="66" customWidth="1"/>
    <col min="13816" max="14060" width="11.42578125" style="66"/>
    <col min="14061" max="14061" width="1.42578125" style="66" customWidth="1"/>
    <col min="14062" max="14062" width="19" style="66" bestFit="1" customWidth="1"/>
    <col min="14063" max="14066" width="9.5703125" style="66" customWidth="1"/>
    <col min="14067" max="14067" width="11.5703125" style="66" bestFit="1" customWidth="1"/>
    <col min="14068" max="14070" width="9.5703125" style="66" customWidth="1"/>
    <col min="14071" max="14071" width="17.28515625" style="66" customWidth="1"/>
    <col min="14072" max="14316" width="11.42578125" style="66"/>
    <col min="14317" max="14317" width="1.42578125" style="66" customWidth="1"/>
    <col min="14318" max="14318" width="19" style="66" bestFit="1" customWidth="1"/>
    <col min="14319" max="14322" width="9.5703125" style="66" customWidth="1"/>
    <col min="14323" max="14323" width="11.5703125" style="66" bestFit="1" customWidth="1"/>
    <col min="14324" max="14326" width="9.5703125" style="66" customWidth="1"/>
    <col min="14327" max="14327" width="17.28515625" style="66" customWidth="1"/>
    <col min="14328" max="14572" width="11.42578125" style="66"/>
    <col min="14573" max="14573" width="1.42578125" style="66" customWidth="1"/>
    <col min="14574" max="14574" width="19" style="66" bestFit="1" customWidth="1"/>
    <col min="14575" max="14578" width="9.5703125" style="66" customWidth="1"/>
    <col min="14579" max="14579" width="11.5703125" style="66" bestFit="1" customWidth="1"/>
    <col min="14580" max="14582" width="9.5703125" style="66" customWidth="1"/>
    <col min="14583" max="14583" width="17.28515625" style="66" customWidth="1"/>
    <col min="14584" max="14828" width="11.42578125" style="66"/>
    <col min="14829" max="14829" width="1.42578125" style="66" customWidth="1"/>
    <col min="14830" max="14830" width="19" style="66" bestFit="1" customWidth="1"/>
    <col min="14831" max="14834" width="9.5703125" style="66" customWidth="1"/>
    <col min="14835" max="14835" width="11.5703125" style="66" bestFit="1" customWidth="1"/>
    <col min="14836" max="14838" width="9.5703125" style="66" customWidth="1"/>
    <col min="14839" max="14839" width="17.28515625" style="66" customWidth="1"/>
    <col min="14840" max="15084" width="11.42578125" style="66"/>
    <col min="15085" max="15085" width="1.42578125" style="66" customWidth="1"/>
    <col min="15086" max="15086" width="19" style="66" bestFit="1" customWidth="1"/>
    <col min="15087" max="15090" width="9.5703125" style="66" customWidth="1"/>
    <col min="15091" max="15091" width="11.5703125" style="66" bestFit="1" customWidth="1"/>
    <col min="15092" max="15094" width="9.5703125" style="66" customWidth="1"/>
    <col min="15095" max="15095" width="17.28515625" style="66" customWidth="1"/>
    <col min="15096" max="15340" width="11.42578125" style="66"/>
    <col min="15341" max="15341" width="1.42578125" style="66" customWidth="1"/>
    <col min="15342" max="15342" width="19" style="66" bestFit="1" customWidth="1"/>
    <col min="15343" max="15346" width="9.5703125" style="66" customWidth="1"/>
    <col min="15347" max="15347" width="11.5703125" style="66" bestFit="1" customWidth="1"/>
    <col min="15348" max="15350" width="9.5703125" style="66" customWidth="1"/>
    <col min="15351" max="15351" width="17.28515625" style="66" customWidth="1"/>
    <col min="15352" max="15596" width="11.42578125" style="66"/>
    <col min="15597" max="15597" width="1.42578125" style="66" customWidth="1"/>
    <col min="15598" max="15598" width="19" style="66" bestFit="1" customWidth="1"/>
    <col min="15599" max="15602" width="9.5703125" style="66" customWidth="1"/>
    <col min="15603" max="15603" width="11.5703125" style="66" bestFit="1" customWidth="1"/>
    <col min="15604" max="15606" width="9.5703125" style="66" customWidth="1"/>
    <col min="15607" max="15607" width="17.28515625" style="66" customWidth="1"/>
    <col min="15608" max="15852" width="11.42578125" style="66"/>
    <col min="15853" max="15853" width="1.42578125" style="66" customWidth="1"/>
    <col min="15854" max="15854" width="19" style="66" bestFit="1" customWidth="1"/>
    <col min="15855" max="15858" width="9.5703125" style="66" customWidth="1"/>
    <col min="15859" max="15859" width="11.5703125" style="66" bestFit="1" customWidth="1"/>
    <col min="15860" max="15862" width="9.5703125" style="66" customWidth="1"/>
    <col min="15863" max="15863" width="17.28515625" style="66" customWidth="1"/>
    <col min="15864" max="16108" width="11.42578125" style="66"/>
    <col min="16109" max="16109" width="1.42578125" style="66" customWidth="1"/>
    <col min="16110" max="16110" width="19" style="66" bestFit="1" customWidth="1"/>
    <col min="16111" max="16114" width="9.5703125" style="66" customWidth="1"/>
    <col min="16115" max="16115" width="11.5703125" style="66" bestFit="1" customWidth="1"/>
    <col min="16116" max="16118" width="9.5703125" style="66" customWidth="1"/>
    <col min="16119" max="16119" width="17.28515625" style="66" customWidth="1"/>
    <col min="16120" max="16384" width="11.42578125" style="66"/>
  </cols>
  <sheetData>
    <row r="2" spans="1:11" x14ac:dyDescent="0.2">
      <c r="A2" s="66" t="s">
        <v>433</v>
      </c>
    </row>
    <row r="3" spans="1:11" ht="15" customHeight="1" x14ac:dyDescent="0.2">
      <c r="A3" s="217" t="s">
        <v>49</v>
      </c>
      <c r="B3" s="218"/>
      <c r="C3" s="215" t="s">
        <v>425</v>
      </c>
      <c r="D3" s="215"/>
      <c r="E3" s="215"/>
      <c r="F3" s="215" t="s">
        <v>426</v>
      </c>
      <c r="G3" s="215"/>
      <c r="H3" s="215"/>
      <c r="I3" s="215"/>
      <c r="J3" s="166" t="s">
        <v>427</v>
      </c>
    </row>
    <row r="4" spans="1:11" ht="15" customHeight="1" x14ac:dyDescent="0.2">
      <c r="A4" s="219"/>
      <c r="B4" s="220"/>
      <c r="C4" s="223" t="s">
        <v>9</v>
      </c>
      <c r="D4" s="228" t="s">
        <v>6</v>
      </c>
      <c r="E4" s="225" t="s">
        <v>111</v>
      </c>
      <c r="F4" s="226" t="s">
        <v>11</v>
      </c>
      <c r="G4" s="228" t="s">
        <v>110</v>
      </c>
      <c r="H4" s="226" t="s">
        <v>112</v>
      </c>
      <c r="I4" s="226" t="s">
        <v>113</v>
      </c>
      <c r="J4" s="227" t="s">
        <v>20</v>
      </c>
    </row>
    <row r="5" spans="1:11" s="68" customFormat="1" ht="12.75" customHeight="1" x14ac:dyDescent="0.2">
      <c r="A5" s="221"/>
      <c r="B5" s="222"/>
      <c r="C5" s="224"/>
      <c r="D5" s="228"/>
      <c r="E5" s="225"/>
      <c r="F5" s="226"/>
      <c r="G5" s="228"/>
      <c r="H5" s="226"/>
      <c r="I5" s="226"/>
      <c r="J5" s="227"/>
    </row>
    <row r="6" spans="1:11" s="70" customFormat="1" ht="11.25" x14ac:dyDescent="0.2">
      <c r="A6" s="91"/>
      <c r="B6" s="92" t="s">
        <v>51</v>
      </c>
      <c r="C6" s="93">
        <v>272.07396155368849</v>
      </c>
      <c r="D6" s="93">
        <v>76.553900790164462</v>
      </c>
      <c r="E6" s="93">
        <v>46.742993851675337</v>
      </c>
      <c r="F6" s="93">
        <v>5379.5118470030538</v>
      </c>
      <c r="G6" s="93">
        <v>11011.541513439968</v>
      </c>
      <c r="H6" s="93">
        <v>47.67098574429555</v>
      </c>
      <c r="I6" s="93">
        <v>20.056687511293152</v>
      </c>
      <c r="J6" s="93">
        <v>4955.8356226414135</v>
      </c>
      <c r="K6" s="69"/>
    </row>
    <row r="7" spans="1:11" s="70" customFormat="1" ht="11.25" x14ac:dyDescent="0.2">
      <c r="A7" s="91"/>
      <c r="B7" s="92" t="s">
        <v>52</v>
      </c>
      <c r="C7" s="93">
        <v>935.71477843133493</v>
      </c>
      <c r="D7" s="93">
        <v>25.40824373837923</v>
      </c>
      <c r="E7" s="93">
        <v>0</v>
      </c>
      <c r="F7" s="93">
        <v>0</v>
      </c>
      <c r="G7" s="93">
        <v>41.691217849746735</v>
      </c>
      <c r="H7" s="93">
        <v>76.898870121275479</v>
      </c>
      <c r="I7" s="93">
        <v>19.561609510429985</v>
      </c>
      <c r="J7" s="93">
        <v>1608.4532088433241</v>
      </c>
      <c r="K7" s="69"/>
    </row>
    <row r="8" spans="1:11" s="70" customFormat="1" ht="11.25" x14ac:dyDescent="0.2">
      <c r="A8" s="91"/>
      <c r="B8" s="92" t="s">
        <v>53</v>
      </c>
      <c r="C8" s="93">
        <v>75.776529331581358</v>
      </c>
      <c r="D8" s="93">
        <v>1.2132224834110701</v>
      </c>
      <c r="E8" s="93">
        <v>0</v>
      </c>
      <c r="F8" s="93">
        <v>1667.346693919714</v>
      </c>
      <c r="G8" s="93">
        <v>4135.1775736960735</v>
      </c>
      <c r="H8" s="93">
        <v>14.533100438661785</v>
      </c>
      <c r="I8" s="93">
        <v>2.4871944218516475</v>
      </c>
      <c r="J8" s="93">
        <v>1597.6526554579232</v>
      </c>
      <c r="K8" s="69"/>
    </row>
    <row r="9" spans="1:11" s="70" customFormat="1" ht="11.25" x14ac:dyDescent="0.2">
      <c r="A9" s="91"/>
      <c r="B9" s="92" t="s">
        <v>54</v>
      </c>
      <c r="C9" s="93">
        <v>1110.5253026122539</v>
      </c>
      <c r="D9" s="93">
        <v>671.80663320440431</v>
      </c>
      <c r="E9" s="93">
        <v>0</v>
      </c>
      <c r="F9" s="93">
        <v>4708.6910408910389</v>
      </c>
      <c r="G9" s="93">
        <v>7095.785154244144</v>
      </c>
      <c r="H9" s="93">
        <v>108.43662570960598</v>
      </c>
      <c r="I9" s="93">
        <v>54.081516587607339</v>
      </c>
      <c r="J9" s="93">
        <v>7069.4400530346693</v>
      </c>
      <c r="K9" s="69"/>
    </row>
    <row r="10" spans="1:11" s="70" customFormat="1" ht="11.25" x14ac:dyDescent="0.2">
      <c r="A10" s="91"/>
      <c r="B10" s="92" t="s">
        <v>55</v>
      </c>
      <c r="C10" s="93">
        <v>432.01550684228272</v>
      </c>
      <c r="D10" s="93">
        <v>89.883218104839585</v>
      </c>
      <c r="E10" s="93">
        <v>0</v>
      </c>
      <c r="F10" s="93">
        <v>3468.9344472428224</v>
      </c>
      <c r="G10" s="93">
        <v>6863.5409896666997</v>
      </c>
      <c r="H10" s="93">
        <v>67.862243616091945</v>
      </c>
      <c r="I10" s="93">
        <v>28.756097345821917</v>
      </c>
      <c r="J10" s="93">
        <v>10019.57944309604</v>
      </c>
      <c r="K10" s="69"/>
    </row>
    <row r="11" spans="1:11" s="67" customFormat="1" ht="11.25" x14ac:dyDescent="0.2">
      <c r="A11" s="91"/>
      <c r="B11" s="91" t="s">
        <v>56</v>
      </c>
      <c r="C11" s="93">
        <v>412.83720518532226</v>
      </c>
      <c r="D11" s="93">
        <v>240.93881809550265</v>
      </c>
      <c r="E11" s="93">
        <v>0</v>
      </c>
      <c r="F11" s="93">
        <v>1103.2338112667237</v>
      </c>
      <c r="G11" s="93">
        <v>1563.3263524060972</v>
      </c>
      <c r="H11" s="93">
        <v>60.634309677540372</v>
      </c>
      <c r="I11" s="93">
        <v>47.796203322273342</v>
      </c>
      <c r="J11" s="93">
        <v>3116.8791391966506</v>
      </c>
      <c r="K11" s="69"/>
    </row>
    <row r="12" spans="1:11" s="67" customFormat="1" ht="11.25" x14ac:dyDescent="0.2">
      <c r="A12" s="91"/>
      <c r="B12" s="91" t="s">
        <v>57</v>
      </c>
      <c r="C12" s="93">
        <v>81.070840885710311</v>
      </c>
      <c r="D12" s="93">
        <v>0</v>
      </c>
      <c r="E12" s="93">
        <v>0</v>
      </c>
      <c r="F12" s="93">
        <v>371.12153452061682</v>
      </c>
      <c r="G12" s="93">
        <v>3028.3057347931772</v>
      </c>
      <c r="H12" s="93">
        <v>46.340604035334728</v>
      </c>
      <c r="I12" s="93">
        <v>12.622659744807663</v>
      </c>
      <c r="J12" s="93">
        <v>4328.7308106600431</v>
      </c>
      <c r="K12" s="69"/>
    </row>
    <row r="13" spans="1:11" s="71" customFormat="1" ht="11.25" x14ac:dyDescent="0.2">
      <c r="A13" s="92"/>
      <c r="B13" s="92" t="s">
        <v>58</v>
      </c>
      <c r="C13" s="93">
        <v>110.65078653344207</v>
      </c>
      <c r="D13" s="93">
        <v>328.0715328504217</v>
      </c>
      <c r="E13" s="93">
        <v>110.17862181915542</v>
      </c>
      <c r="F13" s="93">
        <v>642.49802147399373</v>
      </c>
      <c r="G13" s="93">
        <v>1785.2705349190906</v>
      </c>
      <c r="H13" s="93">
        <v>45.127546909640493</v>
      </c>
      <c r="I13" s="93">
        <v>7.3022765778799217</v>
      </c>
      <c r="J13" s="93">
        <v>9038.0844143712311</v>
      </c>
      <c r="K13" s="69"/>
    </row>
    <row r="14" spans="1:11" s="71" customFormat="1" ht="11.25" x14ac:dyDescent="0.2">
      <c r="A14" s="92"/>
      <c r="B14" s="92" t="s">
        <v>59</v>
      </c>
      <c r="C14" s="93">
        <v>292.46417918947992</v>
      </c>
      <c r="D14" s="93">
        <v>20.563346780298311</v>
      </c>
      <c r="E14" s="93">
        <v>0</v>
      </c>
      <c r="F14" s="93">
        <v>2722.4384730187853</v>
      </c>
      <c r="G14" s="93">
        <v>3817.265002126765</v>
      </c>
      <c r="H14" s="93">
        <v>61.302271812614187</v>
      </c>
      <c r="I14" s="93">
        <v>16.413489790246878</v>
      </c>
      <c r="J14" s="93">
        <v>2770.098272784177</v>
      </c>
      <c r="K14" s="69"/>
    </row>
    <row r="15" spans="1:11" s="71" customFormat="1" ht="11.25" x14ac:dyDescent="0.2">
      <c r="A15" s="92"/>
      <c r="B15" s="92" t="s">
        <v>60</v>
      </c>
      <c r="C15" s="93">
        <v>168.08089258106844</v>
      </c>
      <c r="D15" s="93">
        <v>0</v>
      </c>
      <c r="E15" s="93">
        <v>0</v>
      </c>
      <c r="F15" s="93">
        <v>0</v>
      </c>
      <c r="G15" s="93">
        <v>63.785723404604951</v>
      </c>
      <c r="H15" s="93">
        <v>19.047729047848847</v>
      </c>
      <c r="I15" s="93">
        <v>5.4101660988198557</v>
      </c>
      <c r="J15" s="93">
        <v>355.54727759049047</v>
      </c>
      <c r="K15" s="69"/>
    </row>
    <row r="16" spans="1:11" s="71" customFormat="1" ht="11.25" x14ac:dyDescent="0.2">
      <c r="A16" s="92"/>
      <c r="B16" s="92" t="s">
        <v>61</v>
      </c>
      <c r="C16" s="93">
        <v>509.45863611278276</v>
      </c>
      <c r="D16" s="93">
        <v>34.358662910127634</v>
      </c>
      <c r="E16" s="93">
        <v>42.042461104728176</v>
      </c>
      <c r="F16" s="93">
        <v>732.00917681784586</v>
      </c>
      <c r="G16" s="93">
        <v>1610.6842908432191</v>
      </c>
      <c r="H16" s="93">
        <v>48.883321784464897</v>
      </c>
      <c r="I16" s="93">
        <v>13.694413666134706</v>
      </c>
      <c r="J16" s="93">
        <v>1605.6650745150498</v>
      </c>
      <c r="K16" s="69"/>
    </row>
    <row r="17" spans="1:11" s="71" customFormat="1" ht="11.25" x14ac:dyDescent="0.2">
      <c r="A17" s="92"/>
      <c r="B17" s="92" t="s">
        <v>62</v>
      </c>
      <c r="C17" s="93">
        <v>598.09770276857444</v>
      </c>
      <c r="D17" s="93">
        <v>194.89786928511896</v>
      </c>
      <c r="E17" s="93">
        <v>26.22702733067937</v>
      </c>
      <c r="F17" s="93">
        <v>10422.87144411557</v>
      </c>
      <c r="G17" s="93">
        <v>17591.564570239629</v>
      </c>
      <c r="H17" s="93">
        <v>52.068468423851584</v>
      </c>
      <c r="I17" s="93">
        <v>152.10150790371736</v>
      </c>
      <c r="J17" s="93">
        <v>7366.181680306222</v>
      </c>
      <c r="K17" s="69"/>
    </row>
    <row r="18" spans="1:11" s="71" customFormat="1" ht="11.25" x14ac:dyDescent="0.2">
      <c r="A18" s="92"/>
      <c r="B18" s="92" t="s">
        <v>63</v>
      </c>
      <c r="C18" s="93">
        <v>31.558236661952598</v>
      </c>
      <c r="D18" s="93">
        <v>1.2132107919703312</v>
      </c>
      <c r="E18" s="93">
        <v>0</v>
      </c>
      <c r="F18" s="93">
        <v>33.09569365175885</v>
      </c>
      <c r="G18" s="93">
        <v>777.82351772670859</v>
      </c>
      <c r="H18" s="93">
        <v>17.987540757117799</v>
      </c>
      <c r="I18" s="93">
        <v>1.5284936667075137</v>
      </c>
      <c r="J18" s="93">
        <v>4957.9510431805311</v>
      </c>
      <c r="K18" s="69"/>
    </row>
    <row r="19" spans="1:11" s="71" customFormat="1" ht="11.25" x14ac:dyDescent="0.2">
      <c r="A19" s="92"/>
      <c r="B19" s="92" t="s">
        <v>64</v>
      </c>
      <c r="C19" s="93">
        <v>699.44066224981168</v>
      </c>
      <c r="D19" s="93">
        <v>144.00068590526033</v>
      </c>
      <c r="E19" s="93">
        <v>36.817503626454986</v>
      </c>
      <c r="F19" s="93">
        <v>3503.2568911983767</v>
      </c>
      <c r="G19" s="93">
        <v>5199.1350651594403</v>
      </c>
      <c r="H19" s="93">
        <v>79.179464589345045</v>
      </c>
      <c r="I19" s="93">
        <v>134.77795819249988</v>
      </c>
      <c r="J19" s="93">
        <v>7509.2111793230406</v>
      </c>
      <c r="K19" s="69"/>
    </row>
    <row r="20" spans="1:11" s="71" customFormat="1" ht="11.25" x14ac:dyDescent="0.2">
      <c r="A20" s="92"/>
      <c r="B20" s="92" t="s">
        <v>65</v>
      </c>
      <c r="C20" s="93">
        <v>154.01879271970549</v>
      </c>
      <c r="D20" s="93">
        <v>0</v>
      </c>
      <c r="E20" s="93">
        <v>0</v>
      </c>
      <c r="F20" s="93">
        <v>473.90635762719319</v>
      </c>
      <c r="G20" s="93">
        <v>829.8705614561743</v>
      </c>
      <c r="H20" s="93">
        <v>17.185678774021547</v>
      </c>
      <c r="I20" s="93">
        <v>5.0742391703849226</v>
      </c>
      <c r="J20" s="93">
        <v>1244.3941694189577</v>
      </c>
      <c r="K20" s="69"/>
    </row>
    <row r="21" spans="1:11" s="71" customFormat="1" ht="11.25" x14ac:dyDescent="0.2">
      <c r="A21" s="92"/>
      <c r="B21" s="92" t="s">
        <v>66</v>
      </c>
      <c r="C21" s="93">
        <v>94.180992275711205</v>
      </c>
      <c r="D21" s="93">
        <v>0</v>
      </c>
      <c r="E21" s="93">
        <v>20.162713220548994</v>
      </c>
      <c r="F21" s="93">
        <v>985.14608617308215</v>
      </c>
      <c r="G21" s="93">
        <v>5535.9267964846713</v>
      </c>
      <c r="H21" s="93">
        <v>52.930587825854758</v>
      </c>
      <c r="I21" s="93">
        <v>36.423992817509202</v>
      </c>
      <c r="J21" s="93">
        <v>5906.8642832707255</v>
      </c>
      <c r="K21" s="69"/>
    </row>
    <row r="22" spans="1:11" s="71" customFormat="1" ht="11.25" x14ac:dyDescent="0.2">
      <c r="A22" s="92"/>
      <c r="B22" s="92" t="s">
        <v>67</v>
      </c>
      <c r="C22" s="93">
        <v>230.91027207915269</v>
      </c>
      <c r="D22" s="93">
        <v>9.3912736656335145</v>
      </c>
      <c r="E22" s="93">
        <v>0</v>
      </c>
      <c r="F22" s="93">
        <v>2105.8230983552053</v>
      </c>
      <c r="G22" s="93">
        <v>4338.435108826151</v>
      </c>
      <c r="H22" s="93">
        <v>41.847256813699794</v>
      </c>
      <c r="I22" s="93">
        <v>7.9219207016897801</v>
      </c>
      <c r="J22" s="93">
        <v>2541.5725467297466</v>
      </c>
      <c r="K22" s="69"/>
    </row>
    <row r="23" spans="1:11" s="71" customFormat="1" ht="11.25" x14ac:dyDescent="0.2">
      <c r="A23" s="92"/>
      <c r="B23" s="94" t="s">
        <v>68</v>
      </c>
      <c r="C23" s="93">
        <v>278.84696293215507</v>
      </c>
      <c r="D23" s="93">
        <v>31.411485776870975</v>
      </c>
      <c r="E23" s="93">
        <v>0</v>
      </c>
      <c r="F23" s="93">
        <v>6712.4915322141305</v>
      </c>
      <c r="G23" s="93">
        <v>11931.433197025533</v>
      </c>
      <c r="H23" s="93">
        <v>39.766495893983489</v>
      </c>
      <c r="I23" s="93">
        <v>4.329429201091525</v>
      </c>
      <c r="J23" s="93">
        <v>3148.6218202596583</v>
      </c>
      <c r="K23" s="69"/>
    </row>
    <row r="24" spans="1:11" s="71" customFormat="1" ht="11.25" x14ac:dyDescent="0.2">
      <c r="A24" s="163" t="s">
        <v>40</v>
      </c>
      <c r="B24" s="164"/>
      <c r="C24" s="165">
        <v>6487.7222409460101</v>
      </c>
      <c r="D24" s="165">
        <v>1869.7121043824029</v>
      </c>
      <c r="E24" s="165">
        <v>282.17132095324229</v>
      </c>
      <c r="F24" s="165">
        <v>45032.376149489915</v>
      </c>
      <c r="G24" s="165">
        <v>87220.562904307895</v>
      </c>
      <c r="H24" s="165">
        <v>897.70310197524827</v>
      </c>
      <c r="I24" s="165">
        <v>570.3398562307666</v>
      </c>
      <c r="J24" s="165">
        <v>79140.762694679899</v>
      </c>
      <c r="K24" s="69"/>
    </row>
    <row r="25" spans="1:11" s="71" customFormat="1" ht="11.25" x14ac:dyDescent="0.2">
      <c r="A25" s="92"/>
      <c r="B25" s="92" t="s">
        <v>69</v>
      </c>
      <c r="C25" s="93">
        <v>89.798505986879277</v>
      </c>
      <c r="D25" s="93">
        <v>102.20358006476205</v>
      </c>
      <c r="E25" s="93">
        <v>306.81973018052577</v>
      </c>
      <c r="F25" s="93">
        <v>46.922752880017725</v>
      </c>
      <c r="G25" s="93">
        <v>4472.9410127280407</v>
      </c>
      <c r="H25" s="93">
        <v>112.61773488493229</v>
      </c>
      <c r="I25" s="93">
        <v>157.28938770810001</v>
      </c>
      <c r="J25" s="93">
        <v>12504.423559169985</v>
      </c>
      <c r="K25" s="69"/>
    </row>
    <row r="26" spans="1:11" s="71" customFormat="1" ht="11.25" x14ac:dyDescent="0.2">
      <c r="A26" s="92"/>
      <c r="B26" s="92" t="s">
        <v>70</v>
      </c>
      <c r="C26" s="93">
        <v>379.02450392732669</v>
      </c>
      <c r="D26" s="93">
        <v>78.229548297085117</v>
      </c>
      <c r="E26" s="93">
        <v>5.4163966361541407</v>
      </c>
      <c r="F26" s="93">
        <v>1254.7794576913841</v>
      </c>
      <c r="G26" s="93">
        <v>8037.3175365528778</v>
      </c>
      <c r="H26" s="93">
        <v>536.87963928377314</v>
      </c>
      <c r="I26" s="95">
        <v>66.8829050106728</v>
      </c>
      <c r="J26" s="95">
        <v>8807.2819957770807</v>
      </c>
      <c r="K26" s="69"/>
    </row>
    <row r="27" spans="1:11" s="71" customFormat="1" ht="11.25" x14ac:dyDescent="0.2">
      <c r="A27" s="92"/>
      <c r="B27" s="92" t="s">
        <v>71</v>
      </c>
      <c r="C27" s="93">
        <v>27.126729794425614</v>
      </c>
      <c r="D27" s="93">
        <v>11.859004651630091</v>
      </c>
      <c r="E27" s="93">
        <v>30.311563027606546</v>
      </c>
      <c r="F27" s="93">
        <v>539.29109549337966</v>
      </c>
      <c r="G27" s="93">
        <v>4090.048785919751</v>
      </c>
      <c r="H27" s="93">
        <v>80.116242457283903</v>
      </c>
      <c r="I27" s="93">
        <v>72.428133576765333</v>
      </c>
      <c r="J27" s="93">
        <v>5530.2145409837422</v>
      </c>
      <c r="K27" s="69"/>
    </row>
    <row r="28" spans="1:11" s="71" customFormat="1" ht="11.25" x14ac:dyDescent="0.2">
      <c r="A28" s="92"/>
      <c r="B28" s="92" t="s">
        <v>2</v>
      </c>
      <c r="C28" s="93">
        <v>398.02329424311745</v>
      </c>
      <c r="D28" s="93">
        <v>691.01373378182893</v>
      </c>
      <c r="E28" s="93">
        <v>73.01472361676386</v>
      </c>
      <c r="F28" s="93">
        <v>2578.7600307391513</v>
      </c>
      <c r="G28" s="93">
        <v>21204.198273468042</v>
      </c>
      <c r="H28" s="93">
        <v>158.63252729460709</v>
      </c>
      <c r="I28" s="96">
        <v>340.30930838998347</v>
      </c>
      <c r="J28" s="96">
        <v>23814.458335747706</v>
      </c>
      <c r="K28" s="69"/>
    </row>
    <row r="29" spans="1:11" s="71" customFormat="1" ht="11.25" x14ac:dyDescent="0.2">
      <c r="A29" s="92"/>
      <c r="B29" s="92" t="s">
        <v>72</v>
      </c>
      <c r="C29" s="93">
        <v>70.626688780356133</v>
      </c>
      <c r="D29" s="93">
        <v>20.964225625098045</v>
      </c>
      <c r="E29" s="93">
        <v>0</v>
      </c>
      <c r="F29" s="93">
        <v>427.43221494914701</v>
      </c>
      <c r="G29" s="93">
        <v>891.42344914392186</v>
      </c>
      <c r="H29" s="93">
        <v>42.973614993771889</v>
      </c>
      <c r="I29" s="93">
        <v>39.568983350641062</v>
      </c>
      <c r="J29" s="93">
        <v>5382.7051988829035</v>
      </c>
      <c r="K29" s="69"/>
    </row>
    <row r="30" spans="1:11" s="71" customFormat="1" ht="11.25" x14ac:dyDescent="0.2">
      <c r="A30" s="92"/>
      <c r="B30" s="92" t="s">
        <v>73</v>
      </c>
      <c r="C30" s="93">
        <v>15.548541197697819</v>
      </c>
      <c r="D30" s="93">
        <v>0</v>
      </c>
      <c r="E30" s="93">
        <v>0</v>
      </c>
      <c r="F30" s="93">
        <v>0</v>
      </c>
      <c r="G30" s="93">
        <v>152.30958671598231</v>
      </c>
      <c r="H30" s="93">
        <v>14.329643585144561</v>
      </c>
      <c r="I30" s="93">
        <v>5.672611699604456</v>
      </c>
      <c r="J30" s="93">
        <v>4050.6286604514198</v>
      </c>
      <c r="K30" s="69"/>
    </row>
    <row r="31" spans="1:11" s="71" customFormat="1" ht="11.25" x14ac:dyDescent="0.2">
      <c r="A31" s="92"/>
      <c r="B31" s="92" t="s">
        <v>74</v>
      </c>
      <c r="C31" s="93">
        <v>68.911946273532024</v>
      </c>
      <c r="D31" s="93">
        <v>20.851976217906408</v>
      </c>
      <c r="E31" s="93">
        <v>0</v>
      </c>
      <c r="F31" s="93">
        <v>980.66422598398617</v>
      </c>
      <c r="G31" s="93">
        <v>2827.7637800203329</v>
      </c>
      <c r="H31" s="93">
        <v>14.636464235950125</v>
      </c>
      <c r="I31" s="93">
        <v>14.457974553911331</v>
      </c>
      <c r="J31" s="93">
        <v>4393.683378937566</v>
      </c>
      <c r="K31" s="69"/>
    </row>
    <row r="32" spans="1:11" s="71" customFormat="1" ht="11.25" x14ac:dyDescent="0.2">
      <c r="A32" s="92"/>
      <c r="B32" s="92" t="s">
        <v>75</v>
      </c>
      <c r="C32" s="93">
        <v>6.6195613414879197</v>
      </c>
      <c r="D32" s="93">
        <v>16.993861284683515</v>
      </c>
      <c r="E32" s="93">
        <v>0</v>
      </c>
      <c r="F32" s="93">
        <v>1223.3644513270131</v>
      </c>
      <c r="G32" s="93">
        <v>4885.1017444185909</v>
      </c>
      <c r="H32" s="93">
        <v>30.699009834029663</v>
      </c>
      <c r="I32" s="93">
        <v>12.532164557994392</v>
      </c>
      <c r="J32" s="93">
        <v>2733.7107312960679</v>
      </c>
      <c r="K32" s="69"/>
    </row>
    <row r="33" spans="1:11" s="71" customFormat="1" ht="11.25" x14ac:dyDescent="0.2">
      <c r="A33" s="92"/>
      <c r="B33" s="92" t="s">
        <v>76</v>
      </c>
      <c r="C33" s="93">
        <v>5.2490046857264598</v>
      </c>
      <c r="D33" s="93">
        <v>6.86352269485596</v>
      </c>
      <c r="E33" s="93">
        <v>1.5447017596592032</v>
      </c>
      <c r="F33" s="93">
        <v>0</v>
      </c>
      <c r="G33" s="93">
        <v>196.29970139215843</v>
      </c>
      <c r="H33" s="93">
        <v>23.295764764088247</v>
      </c>
      <c r="I33" s="93">
        <v>39.527677898011987</v>
      </c>
      <c r="J33" s="93">
        <v>1648.4110227118631</v>
      </c>
      <c r="K33" s="69"/>
    </row>
    <row r="34" spans="1:11" s="71" customFormat="1" ht="11.25" x14ac:dyDescent="0.2">
      <c r="A34" s="92"/>
      <c r="B34" s="92" t="s">
        <v>77</v>
      </c>
      <c r="C34" s="93">
        <v>88.40700173156543</v>
      </c>
      <c r="D34" s="93">
        <v>248.63052736660995</v>
      </c>
      <c r="E34" s="93">
        <v>0</v>
      </c>
      <c r="F34" s="93">
        <v>2424.4683303101347</v>
      </c>
      <c r="G34" s="93">
        <v>15150.606193990261</v>
      </c>
      <c r="H34" s="93">
        <v>54.624841283565033</v>
      </c>
      <c r="I34" s="93">
        <v>106.23123857974269</v>
      </c>
      <c r="J34" s="93">
        <v>15038.092849405026</v>
      </c>
      <c r="K34" s="69"/>
    </row>
    <row r="35" spans="1:11" s="71" customFormat="1" ht="11.25" x14ac:dyDescent="0.2">
      <c r="A35" s="92"/>
      <c r="B35" s="92" t="s">
        <v>78</v>
      </c>
      <c r="C35" s="93">
        <v>542.47092276058981</v>
      </c>
      <c r="D35" s="93">
        <v>1046.2756260385147</v>
      </c>
      <c r="E35" s="93">
        <v>188.3534644528377</v>
      </c>
      <c r="F35" s="93">
        <v>8613.0417978083351</v>
      </c>
      <c r="G35" s="93">
        <v>21347.353494146271</v>
      </c>
      <c r="H35" s="93">
        <v>213.19216583190035</v>
      </c>
      <c r="I35" s="93">
        <v>331.87446574795149</v>
      </c>
      <c r="J35" s="93">
        <v>32821.790569578196</v>
      </c>
      <c r="K35" s="69"/>
    </row>
    <row r="36" spans="1:11" s="71" customFormat="1" ht="11.25" x14ac:dyDescent="0.2">
      <c r="A36" s="92"/>
      <c r="B36" s="92" t="s">
        <v>79</v>
      </c>
      <c r="C36" s="93">
        <v>220.16387026998828</v>
      </c>
      <c r="D36" s="93">
        <v>230.77719005598269</v>
      </c>
      <c r="E36" s="93">
        <v>130.57388384629868</v>
      </c>
      <c r="F36" s="93">
        <v>189.24387448649333</v>
      </c>
      <c r="G36" s="93">
        <v>7280.3586681838869</v>
      </c>
      <c r="H36" s="93">
        <v>47.231225555116339</v>
      </c>
      <c r="I36" s="93">
        <v>113.85260291211291</v>
      </c>
      <c r="J36" s="93">
        <v>15137.531817628316</v>
      </c>
      <c r="K36" s="69"/>
    </row>
    <row r="37" spans="1:11" s="67" customFormat="1" ht="11.25" x14ac:dyDescent="0.2">
      <c r="A37" s="91"/>
      <c r="B37" s="91" t="s">
        <v>80</v>
      </c>
      <c r="C37" s="93">
        <v>151.05800034890069</v>
      </c>
      <c r="D37" s="93">
        <v>223.78533532546504</v>
      </c>
      <c r="E37" s="93">
        <v>0</v>
      </c>
      <c r="F37" s="93">
        <v>1264.9008454523819</v>
      </c>
      <c r="G37" s="93">
        <v>6393.1686146685761</v>
      </c>
      <c r="H37" s="93">
        <v>42.006474597142081</v>
      </c>
      <c r="I37" s="93">
        <v>42.366706603469567</v>
      </c>
      <c r="J37" s="93">
        <v>8503.696323079208</v>
      </c>
      <c r="K37" s="69"/>
    </row>
    <row r="38" spans="1:11" s="67" customFormat="1" ht="11.25" x14ac:dyDescent="0.2">
      <c r="A38" s="163" t="s">
        <v>43</v>
      </c>
      <c r="B38" s="163"/>
      <c r="C38" s="165">
        <v>2063.0285713415938</v>
      </c>
      <c r="D38" s="165">
        <v>2698.4481314044224</v>
      </c>
      <c r="E38" s="165">
        <v>736.03446351984587</v>
      </c>
      <c r="F38" s="165">
        <v>19542.869077121424</v>
      </c>
      <c r="G38" s="165">
        <v>96928.890841348679</v>
      </c>
      <c r="H38" s="165">
        <v>1371.2353486013048</v>
      </c>
      <c r="I38" s="165">
        <v>1342.9941605889614</v>
      </c>
      <c r="J38" s="165">
        <v>140366.62898364908</v>
      </c>
      <c r="K38" s="69"/>
    </row>
    <row r="39" spans="1:11" s="67" customFormat="1" ht="11.25" x14ac:dyDescent="0.2">
      <c r="A39" s="91"/>
      <c r="B39" s="91" t="s">
        <v>81</v>
      </c>
      <c r="C39" s="93">
        <v>266.62174471906701</v>
      </c>
      <c r="D39" s="93">
        <v>1420.1014350355861</v>
      </c>
      <c r="E39" s="93">
        <v>82.509091743039676</v>
      </c>
      <c r="F39" s="93">
        <v>141.79977328213619</v>
      </c>
      <c r="G39" s="93">
        <v>235.44146207189976</v>
      </c>
      <c r="H39" s="93">
        <v>75.979389565908335</v>
      </c>
      <c r="I39" s="93">
        <v>89.687272406523036</v>
      </c>
      <c r="J39" s="93">
        <v>6569.1134357344254</v>
      </c>
      <c r="K39" s="69"/>
    </row>
    <row r="40" spans="1:11" s="67" customFormat="1" ht="11.25" x14ac:dyDescent="0.2">
      <c r="A40" s="91"/>
      <c r="B40" s="91" t="s">
        <v>82</v>
      </c>
      <c r="C40" s="93">
        <v>171.52099313603281</v>
      </c>
      <c r="D40" s="93">
        <v>16.723169751853241</v>
      </c>
      <c r="E40" s="93">
        <v>6.2247744843587176</v>
      </c>
      <c r="F40" s="93">
        <v>3.9405793460623824</v>
      </c>
      <c r="G40" s="93">
        <v>10.05044237552163</v>
      </c>
      <c r="H40" s="93">
        <v>48.588054172063508</v>
      </c>
      <c r="I40" s="93">
        <v>26.296888237544998</v>
      </c>
      <c r="J40" s="93">
        <v>2250.2435733786242</v>
      </c>
      <c r="K40" s="69"/>
    </row>
    <row r="41" spans="1:11" s="67" customFormat="1" ht="11.25" x14ac:dyDescent="0.2">
      <c r="A41" s="91"/>
      <c r="B41" s="91" t="s">
        <v>83</v>
      </c>
      <c r="C41" s="93">
        <v>325.02114646215188</v>
      </c>
      <c r="D41" s="93">
        <v>9.8414969595679622</v>
      </c>
      <c r="E41" s="93">
        <v>3.36641510378846</v>
      </c>
      <c r="F41" s="93">
        <v>211.24178963914417</v>
      </c>
      <c r="G41" s="93">
        <v>271.47769228972527</v>
      </c>
      <c r="H41" s="93">
        <v>180.18865492073735</v>
      </c>
      <c r="I41" s="93">
        <v>81.807641591141646</v>
      </c>
      <c r="J41" s="93">
        <v>5190.9976960270142</v>
      </c>
      <c r="K41" s="69"/>
    </row>
    <row r="42" spans="1:11" s="67" customFormat="1" ht="11.25" x14ac:dyDescent="0.2">
      <c r="A42" s="91"/>
      <c r="B42" s="91" t="s">
        <v>84</v>
      </c>
      <c r="C42" s="93">
        <v>81.060771448677713</v>
      </c>
      <c r="D42" s="93">
        <v>6644.8711160180728</v>
      </c>
      <c r="E42" s="93">
        <v>2456.559519058032</v>
      </c>
      <c r="F42" s="93">
        <v>409.61760948397858</v>
      </c>
      <c r="G42" s="93">
        <v>434.41394413314538</v>
      </c>
      <c r="H42" s="93">
        <v>90.958342612131034</v>
      </c>
      <c r="I42" s="93">
        <v>238.19442196541348</v>
      </c>
      <c r="J42" s="93">
        <v>7425.5620169521208</v>
      </c>
      <c r="K42" s="69"/>
    </row>
    <row r="43" spans="1:11" s="67" customFormat="1" ht="11.25" x14ac:dyDescent="0.2">
      <c r="A43" s="91"/>
      <c r="B43" s="91" t="s">
        <v>3</v>
      </c>
      <c r="C43" s="93">
        <v>273.58126062742593</v>
      </c>
      <c r="D43" s="93">
        <v>11.434694159084613</v>
      </c>
      <c r="E43" s="93">
        <v>0</v>
      </c>
      <c r="F43" s="93">
        <v>36.79035932079222</v>
      </c>
      <c r="G43" s="93">
        <v>183.56870119437147</v>
      </c>
      <c r="H43" s="93">
        <v>207.08180018020229</v>
      </c>
      <c r="I43" s="93">
        <v>122.77481028827327</v>
      </c>
      <c r="J43" s="93">
        <v>5154.0387090874092</v>
      </c>
      <c r="K43" s="69"/>
    </row>
    <row r="44" spans="1:11" s="67" customFormat="1" ht="11.25" x14ac:dyDescent="0.2">
      <c r="A44" s="91"/>
      <c r="B44" s="91" t="s">
        <v>85</v>
      </c>
      <c r="C44" s="93">
        <v>154.29787929865523</v>
      </c>
      <c r="D44" s="93">
        <v>0</v>
      </c>
      <c r="E44" s="93">
        <v>1.7613190808244861</v>
      </c>
      <c r="F44" s="93">
        <v>0</v>
      </c>
      <c r="G44" s="93">
        <v>0.96393124538555919</v>
      </c>
      <c r="H44" s="93">
        <v>76.031529610080582</v>
      </c>
      <c r="I44" s="93">
        <v>23.638530543781293</v>
      </c>
      <c r="J44" s="93">
        <v>507.11481875569262</v>
      </c>
      <c r="K44" s="69"/>
    </row>
    <row r="45" spans="1:11" s="67" customFormat="1" ht="11.25" x14ac:dyDescent="0.2">
      <c r="A45" s="91"/>
      <c r="B45" s="91" t="s">
        <v>86</v>
      </c>
      <c r="C45" s="93">
        <v>6.3860735651238452</v>
      </c>
      <c r="D45" s="93">
        <v>0</v>
      </c>
      <c r="E45" s="93">
        <v>1.5636769826017083</v>
      </c>
      <c r="F45" s="93">
        <v>13.667515273757113</v>
      </c>
      <c r="G45" s="93">
        <v>72.496772244204777</v>
      </c>
      <c r="H45" s="93">
        <v>12.785154448215113</v>
      </c>
      <c r="I45" s="93">
        <v>29.585919987955091</v>
      </c>
      <c r="J45" s="93">
        <v>5894.1113694953883</v>
      </c>
      <c r="K45" s="69"/>
    </row>
    <row r="46" spans="1:11" s="67" customFormat="1" ht="11.25" x14ac:dyDescent="0.2">
      <c r="A46" s="91"/>
      <c r="B46" s="91" t="s">
        <v>87</v>
      </c>
      <c r="C46" s="93">
        <v>218.1520133326359</v>
      </c>
      <c r="D46" s="93">
        <v>125.23595127918865</v>
      </c>
      <c r="E46" s="93">
        <v>20.370775041185674</v>
      </c>
      <c r="F46" s="93">
        <v>15.821446020686551</v>
      </c>
      <c r="G46" s="93">
        <v>256.81871842863217</v>
      </c>
      <c r="H46" s="93">
        <v>154.16469986773726</v>
      </c>
      <c r="I46" s="93">
        <v>104.99946253442201</v>
      </c>
      <c r="J46" s="93">
        <v>4209.6513591226885</v>
      </c>
      <c r="K46" s="69"/>
    </row>
    <row r="47" spans="1:11" s="67" customFormat="1" ht="11.25" x14ac:dyDescent="0.2">
      <c r="A47" s="91"/>
      <c r="B47" s="91" t="s">
        <v>88</v>
      </c>
      <c r="C47" s="93">
        <v>3.7342242634769836</v>
      </c>
      <c r="D47" s="93">
        <v>0</v>
      </c>
      <c r="E47" s="93">
        <v>95.044372639605029</v>
      </c>
      <c r="F47" s="93">
        <v>0</v>
      </c>
      <c r="G47" s="93">
        <v>56.927042118771567</v>
      </c>
      <c r="H47" s="93">
        <v>28.649472624371864</v>
      </c>
      <c r="I47" s="93">
        <v>42.957844159387399</v>
      </c>
      <c r="J47" s="93">
        <v>6623.7269635115663</v>
      </c>
      <c r="K47" s="69"/>
    </row>
    <row r="48" spans="1:11" s="67" customFormat="1" ht="11.25" x14ac:dyDescent="0.2">
      <c r="A48" s="91"/>
      <c r="B48" s="91" t="s">
        <v>89</v>
      </c>
      <c r="C48" s="93">
        <v>66.535421212126991</v>
      </c>
      <c r="D48" s="93">
        <v>77.28669341177158</v>
      </c>
      <c r="E48" s="93">
        <v>126.76732728379545</v>
      </c>
      <c r="F48" s="93">
        <v>0</v>
      </c>
      <c r="G48" s="93">
        <v>22.107512507997939</v>
      </c>
      <c r="H48" s="93">
        <v>24.61969255661722</v>
      </c>
      <c r="I48" s="93">
        <v>98.889105434008485</v>
      </c>
      <c r="J48" s="93">
        <v>4217.0382838060332</v>
      </c>
      <c r="K48" s="69"/>
    </row>
    <row r="49" spans="1:11" s="67" customFormat="1" ht="11.25" x14ac:dyDescent="0.2">
      <c r="A49" s="91"/>
      <c r="B49" s="91" t="s">
        <v>90</v>
      </c>
      <c r="C49" s="93">
        <v>255.90420467204527</v>
      </c>
      <c r="D49" s="93">
        <v>379.35916145590522</v>
      </c>
      <c r="E49" s="93">
        <v>518.41946109947594</v>
      </c>
      <c r="F49" s="93">
        <v>18.277265959496869</v>
      </c>
      <c r="G49" s="93">
        <v>135.01688803428121</v>
      </c>
      <c r="H49" s="93">
        <v>37.36367181480778</v>
      </c>
      <c r="I49" s="93">
        <v>118.64724162458836</v>
      </c>
      <c r="J49" s="93">
        <v>6031.8346586762291</v>
      </c>
      <c r="K49" s="69"/>
    </row>
    <row r="50" spans="1:11" s="67" customFormat="1" ht="11.25" x14ac:dyDescent="0.2">
      <c r="A50" s="91"/>
      <c r="B50" s="91" t="s">
        <v>91</v>
      </c>
      <c r="C50" s="93">
        <v>76.939773492801976</v>
      </c>
      <c r="D50" s="93">
        <v>0</v>
      </c>
      <c r="E50" s="93">
        <v>839.04835971152841</v>
      </c>
      <c r="F50" s="93">
        <v>0.44415433926252629</v>
      </c>
      <c r="G50" s="93">
        <v>118.71091474916818</v>
      </c>
      <c r="H50" s="93">
        <v>13.675191413289749</v>
      </c>
      <c r="I50" s="93">
        <v>30.158323145774798</v>
      </c>
      <c r="J50" s="93">
        <v>7353.4231632671308</v>
      </c>
      <c r="K50" s="69"/>
    </row>
    <row r="51" spans="1:11" s="67" customFormat="1" ht="11.25" x14ac:dyDescent="0.2">
      <c r="A51" s="163" t="s">
        <v>44</v>
      </c>
      <c r="B51" s="163"/>
      <c r="C51" s="165">
        <v>1899.7555062302217</v>
      </c>
      <c r="D51" s="165">
        <v>8684.85371807103</v>
      </c>
      <c r="E51" s="165">
        <v>4151.6350922282372</v>
      </c>
      <c r="F51" s="165">
        <v>851.60049266531666</v>
      </c>
      <c r="G51" s="165">
        <v>1797.9940213931045</v>
      </c>
      <c r="H51" s="165">
        <v>950.08565378616208</v>
      </c>
      <c r="I51" s="165">
        <v>1007.6374619188138</v>
      </c>
      <c r="J51" s="165">
        <v>61426.856047814319</v>
      </c>
      <c r="K51" s="69"/>
    </row>
    <row r="52" spans="1:11" s="67" customFormat="1" ht="11.25" x14ac:dyDescent="0.2">
      <c r="A52" s="91"/>
      <c r="B52" s="91" t="s">
        <v>92</v>
      </c>
      <c r="C52" s="93">
        <v>375.64112645515115</v>
      </c>
      <c r="D52" s="93">
        <v>0</v>
      </c>
      <c r="E52" s="93">
        <v>11.617188667361031</v>
      </c>
      <c r="F52" s="93">
        <v>0</v>
      </c>
      <c r="G52" s="93">
        <v>96.387463295758039</v>
      </c>
      <c r="H52" s="93">
        <v>24.679540154347279</v>
      </c>
      <c r="I52" s="93">
        <v>9.1524150665347328</v>
      </c>
      <c r="J52" s="93">
        <v>1967.546679716648</v>
      </c>
      <c r="K52" s="69"/>
    </row>
    <row r="53" spans="1:11" s="67" customFormat="1" ht="11.25" x14ac:dyDescent="0.2">
      <c r="A53" s="91"/>
      <c r="B53" s="91" t="s">
        <v>93</v>
      </c>
      <c r="C53" s="93">
        <v>809.95734143790708</v>
      </c>
      <c r="D53" s="93">
        <v>10.96692337903403</v>
      </c>
      <c r="E53" s="93">
        <v>0</v>
      </c>
      <c r="F53" s="93">
        <v>40.191106829166863</v>
      </c>
      <c r="G53" s="93">
        <v>70.998785326545743</v>
      </c>
      <c r="H53" s="93">
        <v>37.055987069412467</v>
      </c>
      <c r="I53" s="93">
        <v>24.324638304095824</v>
      </c>
      <c r="J53" s="93">
        <v>2776.6931243938398</v>
      </c>
      <c r="K53" s="69"/>
    </row>
    <row r="54" spans="1:11" s="67" customFormat="1" ht="11.25" x14ac:dyDescent="0.2">
      <c r="A54" s="91"/>
      <c r="B54" s="91" t="s">
        <v>94</v>
      </c>
      <c r="C54" s="93">
        <v>602.8068837158205</v>
      </c>
      <c r="D54" s="93">
        <v>0</v>
      </c>
      <c r="E54" s="93">
        <v>0</v>
      </c>
      <c r="F54" s="93">
        <v>2.7487177055526604</v>
      </c>
      <c r="G54" s="93">
        <v>12.489158777721068</v>
      </c>
      <c r="H54" s="93">
        <v>92.79624874406791</v>
      </c>
      <c r="I54" s="93">
        <v>20.292306226688137</v>
      </c>
      <c r="J54" s="93">
        <v>1914.9249877268355</v>
      </c>
      <c r="K54" s="69"/>
    </row>
    <row r="55" spans="1:11" s="67" customFormat="1" ht="11.25" x14ac:dyDescent="0.2">
      <c r="A55" s="91"/>
      <c r="B55" s="91" t="s">
        <v>95</v>
      </c>
      <c r="C55" s="93">
        <v>744.10966384718176</v>
      </c>
      <c r="D55" s="93">
        <v>46.17791528067842</v>
      </c>
      <c r="E55" s="93">
        <v>0</v>
      </c>
      <c r="F55" s="93">
        <v>4331.8633687908741</v>
      </c>
      <c r="G55" s="93">
        <v>15681.62256029938</v>
      </c>
      <c r="H55" s="93">
        <v>79.99569589347729</v>
      </c>
      <c r="I55" s="93">
        <v>167.88228938446963</v>
      </c>
      <c r="J55" s="93">
        <v>15407.514129156694</v>
      </c>
      <c r="K55" s="69"/>
    </row>
    <row r="56" spans="1:11" s="67" customFormat="1" ht="11.25" x14ac:dyDescent="0.2">
      <c r="A56" s="91"/>
      <c r="B56" s="91" t="s">
        <v>96</v>
      </c>
      <c r="C56" s="93">
        <v>128.60809325498803</v>
      </c>
      <c r="D56" s="93">
        <v>0</v>
      </c>
      <c r="E56" s="93">
        <v>0</v>
      </c>
      <c r="F56" s="93">
        <v>0</v>
      </c>
      <c r="G56" s="93">
        <v>3.2759374609548249</v>
      </c>
      <c r="H56" s="93">
        <v>19.175727965051276</v>
      </c>
      <c r="I56" s="93">
        <v>3.180153472354053</v>
      </c>
      <c r="J56" s="93">
        <v>645.12867017296617</v>
      </c>
      <c r="K56" s="69"/>
    </row>
    <row r="57" spans="1:11" s="67" customFormat="1" ht="11.25" x14ac:dyDescent="0.2">
      <c r="A57" s="91"/>
      <c r="B57" s="91" t="s">
        <v>97</v>
      </c>
      <c r="C57" s="93">
        <v>114.67987490065848</v>
      </c>
      <c r="D57" s="93">
        <v>0</v>
      </c>
      <c r="E57" s="93">
        <v>0.81348581146319432</v>
      </c>
      <c r="F57" s="93">
        <v>0</v>
      </c>
      <c r="G57" s="93">
        <v>1.4752383259037551</v>
      </c>
      <c r="H57" s="93">
        <v>49.237557238579285</v>
      </c>
      <c r="I57" s="93">
        <v>11.634214684922519</v>
      </c>
      <c r="J57" s="93">
        <v>4266.8786332452564</v>
      </c>
      <c r="K57" s="69"/>
    </row>
    <row r="58" spans="1:11" s="67" customFormat="1" ht="11.25" x14ac:dyDescent="0.2">
      <c r="A58" s="91"/>
      <c r="B58" s="91" t="s">
        <v>4</v>
      </c>
      <c r="C58" s="93">
        <v>546.63396954228222</v>
      </c>
      <c r="D58" s="93">
        <v>0</v>
      </c>
      <c r="E58" s="93">
        <v>2.2127733704266208</v>
      </c>
      <c r="F58" s="93">
        <v>0.58567118704297327</v>
      </c>
      <c r="G58" s="93">
        <v>11.546412196334396</v>
      </c>
      <c r="H58" s="93">
        <v>92.928496142575327</v>
      </c>
      <c r="I58" s="93">
        <v>29.24649697035391</v>
      </c>
      <c r="J58" s="93">
        <v>5593.4409302484773</v>
      </c>
      <c r="K58" s="69"/>
    </row>
    <row r="59" spans="1:11" s="67" customFormat="1" ht="11.25" x14ac:dyDescent="0.2">
      <c r="A59" s="91"/>
      <c r="B59" s="91" t="s">
        <v>98</v>
      </c>
      <c r="C59" s="93">
        <v>877.70511285966143</v>
      </c>
      <c r="D59" s="93">
        <v>0</v>
      </c>
      <c r="E59" s="93">
        <v>4.3308233740635904</v>
      </c>
      <c r="F59" s="93">
        <v>0</v>
      </c>
      <c r="G59" s="93">
        <v>16.347375749845092</v>
      </c>
      <c r="H59" s="93">
        <v>71.013876121681847</v>
      </c>
      <c r="I59" s="93">
        <v>23.306668551501055</v>
      </c>
      <c r="J59" s="93">
        <v>1291.1057829699314</v>
      </c>
      <c r="K59" s="69"/>
    </row>
    <row r="60" spans="1:11" s="67" customFormat="1" ht="11.25" x14ac:dyDescent="0.2">
      <c r="A60" s="91"/>
      <c r="B60" s="91" t="s">
        <v>99</v>
      </c>
      <c r="C60" s="93">
        <v>357.51504800537708</v>
      </c>
      <c r="D60" s="93">
        <v>56.308971316196725</v>
      </c>
      <c r="E60" s="93">
        <v>0</v>
      </c>
      <c r="F60" s="93">
        <v>622.44970635418792</v>
      </c>
      <c r="G60" s="93">
        <v>2442.9430826219645</v>
      </c>
      <c r="H60" s="93">
        <v>45.612895088981567</v>
      </c>
      <c r="I60" s="93">
        <v>19.637114688348753</v>
      </c>
      <c r="J60" s="93">
        <v>6665.321668439623</v>
      </c>
      <c r="K60" s="69"/>
    </row>
    <row r="61" spans="1:11" s="67" customFormat="1" ht="11.25" x14ac:dyDescent="0.2">
      <c r="A61" s="91"/>
      <c r="B61" s="91" t="s">
        <v>100</v>
      </c>
      <c r="C61" s="93">
        <v>700.71121486028278</v>
      </c>
      <c r="D61" s="93">
        <v>4.2684220774990553</v>
      </c>
      <c r="E61" s="93">
        <v>1.4394981315536231</v>
      </c>
      <c r="F61" s="93">
        <v>4.8938345266375194</v>
      </c>
      <c r="G61" s="93">
        <v>47.579608570581321</v>
      </c>
      <c r="H61" s="93">
        <v>174.13195531103992</v>
      </c>
      <c r="I61" s="93">
        <v>44.912408471456985</v>
      </c>
      <c r="J61" s="93">
        <v>4322.7087559113988</v>
      </c>
      <c r="K61" s="69"/>
    </row>
    <row r="62" spans="1:11" s="67" customFormat="1" ht="11.25" x14ac:dyDescent="0.2">
      <c r="A62" s="163" t="s">
        <v>45</v>
      </c>
      <c r="B62" s="163"/>
      <c r="C62" s="165">
        <v>5258.3683288793109</v>
      </c>
      <c r="D62" s="165">
        <v>117.72223205340822</v>
      </c>
      <c r="E62" s="165">
        <v>20.413769354868059</v>
      </c>
      <c r="F62" s="165">
        <v>5002.7324053934617</v>
      </c>
      <c r="G62" s="165">
        <v>18384.665622624987</v>
      </c>
      <c r="H62" s="165">
        <v>686.6279797292143</v>
      </c>
      <c r="I62" s="165">
        <v>353.5687058207256</v>
      </c>
      <c r="J62" s="165">
        <v>44851.26336198167</v>
      </c>
      <c r="K62" s="69"/>
    </row>
    <row r="63" spans="1:11" s="67" customFormat="1" ht="11.25" x14ac:dyDescent="0.2">
      <c r="A63" s="161" t="s">
        <v>46</v>
      </c>
      <c r="B63" s="161"/>
      <c r="C63" s="162">
        <v>15708.874647397137</v>
      </c>
      <c r="D63" s="162">
        <v>13370.736185911263</v>
      </c>
      <c r="E63" s="162">
        <v>5190.2546460561935</v>
      </c>
      <c r="F63" s="162">
        <v>70429.578124670123</v>
      </c>
      <c r="G63" s="162">
        <v>204332.11338967466</v>
      </c>
      <c r="H63" s="162">
        <v>3905.6520840919293</v>
      </c>
      <c r="I63" s="162">
        <v>3274.5401845592673</v>
      </c>
      <c r="J63" s="162">
        <v>325785.51108812494</v>
      </c>
      <c r="K63" s="69"/>
    </row>
    <row r="64" spans="1:11" x14ac:dyDescent="0.2">
      <c r="A64" s="67" t="s">
        <v>434</v>
      </c>
    </row>
  </sheetData>
  <mergeCells count="11">
    <mergeCell ref="J4:J5"/>
    <mergeCell ref="I4:I5"/>
    <mergeCell ref="C3:E3"/>
    <mergeCell ref="F3:I3"/>
    <mergeCell ref="D4:D5"/>
    <mergeCell ref="G4:G5"/>
    <mergeCell ref="A3:B5"/>
    <mergeCell ref="C4:C5"/>
    <mergeCell ref="E4:E5"/>
    <mergeCell ref="F4:F5"/>
    <mergeCell ref="H4:H5"/>
  </mergeCells>
  <pageMargins left="0.56999999999999995" right="0.34" top="0.74" bottom="1" header="0.511811024" footer="0.511811024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I382"/>
  <sheetViews>
    <sheetView showGridLines="0" topLeftCell="M31" zoomScaleNormal="100" workbookViewId="0">
      <selection activeCell="AG68" sqref="AG68"/>
    </sheetView>
  </sheetViews>
  <sheetFormatPr baseColWidth="10" defaultColWidth="11.42578125" defaultRowHeight="12.75" x14ac:dyDescent="0.2"/>
  <cols>
    <col min="1" max="1" width="12.85546875" style="109" customWidth="1"/>
    <col min="2" max="2" width="20.28515625" style="98" bestFit="1" customWidth="1"/>
    <col min="3" max="3" width="8.85546875" style="99" bestFit="1" customWidth="1"/>
    <col min="4" max="4" width="8.85546875" style="100" bestFit="1" customWidth="1"/>
    <col min="5" max="5" width="8.85546875" style="99" bestFit="1" customWidth="1"/>
    <col min="6" max="8" width="8.85546875" style="100" bestFit="1" customWidth="1"/>
    <col min="9" max="9" width="6" style="100" customWidth="1"/>
    <col min="10" max="10" width="11.42578125" style="100"/>
    <col min="11" max="11" width="14.28515625" style="100" bestFit="1" customWidth="1"/>
    <col min="12" max="17" width="11.42578125" style="100"/>
    <col min="18" max="18" width="8" style="100" customWidth="1"/>
    <col min="19" max="19" width="11.42578125" style="100"/>
    <col min="20" max="20" width="16.5703125" style="100" bestFit="1" customWidth="1"/>
    <col min="21" max="26" width="11.42578125" style="100"/>
    <col min="27" max="27" width="7.140625" style="100" customWidth="1"/>
    <col min="28" max="211" width="11.42578125" style="100"/>
    <col min="212" max="212" width="16.7109375" style="100" bestFit="1" customWidth="1"/>
    <col min="213" max="213" width="20.28515625" style="100" bestFit="1" customWidth="1"/>
    <col min="214" max="219" width="8.85546875" style="100" bestFit="1" customWidth="1"/>
    <col min="220" max="220" width="2" style="100" customWidth="1"/>
    <col min="221" max="226" width="2" style="100" bestFit="1" customWidth="1"/>
    <col min="227" max="467" width="11.42578125" style="100"/>
    <col min="468" max="468" width="16.7109375" style="100" bestFit="1" customWidth="1"/>
    <col min="469" max="469" width="20.28515625" style="100" bestFit="1" customWidth="1"/>
    <col min="470" max="475" width="8.85546875" style="100" bestFit="1" customWidth="1"/>
    <col min="476" max="476" width="2" style="100" customWidth="1"/>
    <col min="477" max="482" width="2" style="100" bestFit="1" customWidth="1"/>
    <col min="483" max="723" width="11.42578125" style="100"/>
    <col min="724" max="724" width="16.7109375" style="100" bestFit="1" customWidth="1"/>
    <col min="725" max="725" width="20.28515625" style="100" bestFit="1" customWidth="1"/>
    <col min="726" max="731" width="8.85546875" style="100" bestFit="1" customWidth="1"/>
    <col min="732" max="732" width="2" style="100" customWidth="1"/>
    <col min="733" max="738" width="2" style="100" bestFit="1" customWidth="1"/>
    <col min="739" max="979" width="11.42578125" style="100"/>
    <col min="980" max="980" width="16.7109375" style="100" bestFit="1" customWidth="1"/>
    <col min="981" max="981" width="20.28515625" style="100" bestFit="1" customWidth="1"/>
    <col min="982" max="987" width="8.85546875" style="100" bestFit="1" customWidth="1"/>
    <col min="988" max="988" width="2" style="100" customWidth="1"/>
    <col min="989" max="994" width="2" style="100" bestFit="1" customWidth="1"/>
    <col min="995" max="1235" width="11.42578125" style="100"/>
    <col min="1236" max="1236" width="16.7109375" style="100" bestFit="1" customWidth="1"/>
    <col min="1237" max="1237" width="20.28515625" style="100" bestFit="1" customWidth="1"/>
    <col min="1238" max="1243" width="8.85546875" style="100" bestFit="1" customWidth="1"/>
    <col min="1244" max="1244" width="2" style="100" customWidth="1"/>
    <col min="1245" max="1250" width="2" style="100" bestFit="1" customWidth="1"/>
    <col min="1251" max="1491" width="11.42578125" style="100"/>
    <col min="1492" max="1492" width="16.7109375" style="100" bestFit="1" customWidth="1"/>
    <col min="1493" max="1493" width="20.28515625" style="100" bestFit="1" customWidth="1"/>
    <col min="1494" max="1499" width="8.85546875" style="100" bestFit="1" customWidth="1"/>
    <col min="1500" max="1500" width="2" style="100" customWidth="1"/>
    <col min="1501" max="1506" width="2" style="100" bestFit="1" customWidth="1"/>
    <col min="1507" max="1747" width="11.42578125" style="100"/>
    <col min="1748" max="1748" width="16.7109375" style="100" bestFit="1" customWidth="1"/>
    <col min="1749" max="1749" width="20.28515625" style="100" bestFit="1" customWidth="1"/>
    <col min="1750" max="1755" width="8.85546875" style="100" bestFit="1" customWidth="1"/>
    <col min="1756" max="1756" width="2" style="100" customWidth="1"/>
    <col min="1757" max="1762" width="2" style="100" bestFit="1" customWidth="1"/>
    <col min="1763" max="2003" width="11.42578125" style="100"/>
    <col min="2004" max="2004" width="16.7109375" style="100" bestFit="1" customWidth="1"/>
    <col min="2005" max="2005" width="20.28515625" style="100" bestFit="1" customWidth="1"/>
    <col min="2006" max="2011" width="8.85546875" style="100" bestFit="1" customWidth="1"/>
    <col min="2012" max="2012" width="2" style="100" customWidth="1"/>
    <col min="2013" max="2018" width="2" style="100" bestFit="1" customWidth="1"/>
    <col min="2019" max="2259" width="11.42578125" style="100"/>
    <col min="2260" max="2260" width="16.7109375" style="100" bestFit="1" customWidth="1"/>
    <col min="2261" max="2261" width="20.28515625" style="100" bestFit="1" customWidth="1"/>
    <col min="2262" max="2267" width="8.85546875" style="100" bestFit="1" customWidth="1"/>
    <col min="2268" max="2268" width="2" style="100" customWidth="1"/>
    <col min="2269" max="2274" width="2" style="100" bestFit="1" customWidth="1"/>
    <col min="2275" max="2515" width="11.42578125" style="100"/>
    <col min="2516" max="2516" width="16.7109375" style="100" bestFit="1" customWidth="1"/>
    <col min="2517" max="2517" width="20.28515625" style="100" bestFit="1" customWidth="1"/>
    <col min="2518" max="2523" width="8.85546875" style="100" bestFit="1" customWidth="1"/>
    <col min="2524" max="2524" width="2" style="100" customWidth="1"/>
    <col min="2525" max="2530" width="2" style="100" bestFit="1" customWidth="1"/>
    <col min="2531" max="2771" width="11.42578125" style="100"/>
    <col min="2772" max="2772" width="16.7109375" style="100" bestFit="1" customWidth="1"/>
    <col min="2773" max="2773" width="20.28515625" style="100" bestFit="1" customWidth="1"/>
    <col min="2774" max="2779" width="8.85546875" style="100" bestFit="1" customWidth="1"/>
    <col min="2780" max="2780" width="2" style="100" customWidth="1"/>
    <col min="2781" max="2786" width="2" style="100" bestFit="1" customWidth="1"/>
    <col min="2787" max="3027" width="11.42578125" style="100"/>
    <col min="3028" max="3028" width="16.7109375" style="100" bestFit="1" customWidth="1"/>
    <col min="3029" max="3029" width="20.28515625" style="100" bestFit="1" customWidth="1"/>
    <col min="3030" max="3035" width="8.85546875" style="100" bestFit="1" customWidth="1"/>
    <col min="3036" max="3036" width="2" style="100" customWidth="1"/>
    <col min="3037" max="3042" width="2" style="100" bestFit="1" customWidth="1"/>
    <col min="3043" max="3283" width="11.42578125" style="100"/>
    <col min="3284" max="3284" width="16.7109375" style="100" bestFit="1" customWidth="1"/>
    <col min="3285" max="3285" width="20.28515625" style="100" bestFit="1" customWidth="1"/>
    <col min="3286" max="3291" width="8.85546875" style="100" bestFit="1" customWidth="1"/>
    <col min="3292" max="3292" width="2" style="100" customWidth="1"/>
    <col min="3293" max="3298" width="2" style="100" bestFit="1" customWidth="1"/>
    <col min="3299" max="3539" width="11.42578125" style="100"/>
    <col min="3540" max="3540" width="16.7109375" style="100" bestFit="1" customWidth="1"/>
    <col min="3541" max="3541" width="20.28515625" style="100" bestFit="1" customWidth="1"/>
    <col min="3542" max="3547" width="8.85546875" style="100" bestFit="1" customWidth="1"/>
    <col min="3548" max="3548" width="2" style="100" customWidth="1"/>
    <col min="3549" max="3554" width="2" style="100" bestFit="1" customWidth="1"/>
    <col min="3555" max="3795" width="11.42578125" style="100"/>
    <col min="3796" max="3796" width="16.7109375" style="100" bestFit="1" customWidth="1"/>
    <col min="3797" max="3797" width="20.28515625" style="100" bestFit="1" customWidth="1"/>
    <col min="3798" max="3803" width="8.85546875" style="100" bestFit="1" customWidth="1"/>
    <col min="3804" max="3804" width="2" style="100" customWidth="1"/>
    <col min="3805" max="3810" width="2" style="100" bestFit="1" customWidth="1"/>
    <col min="3811" max="4051" width="11.42578125" style="100"/>
    <col min="4052" max="4052" width="16.7109375" style="100" bestFit="1" customWidth="1"/>
    <col min="4053" max="4053" width="20.28515625" style="100" bestFit="1" customWidth="1"/>
    <col min="4054" max="4059" width="8.85546875" style="100" bestFit="1" customWidth="1"/>
    <col min="4060" max="4060" width="2" style="100" customWidth="1"/>
    <col min="4061" max="4066" width="2" style="100" bestFit="1" customWidth="1"/>
    <col min="4067" max="4307" width="11.42578125" style="100"/>
    <col min="4308" max="4308" width="16.7109375" style="100" bestFit="1" customWidth="1"/>
    <col min="4309" max="4309" width="20.28515625" style="100" bestFit="1" customWidth="1"/>
    <col min="4310" max="4315" width="8.85546875" style="100" bestFit="1" customWidth="1"/>
    <col min="4316" max="4316" width="2" style="100" customWidth="1"/>
    <col min="4317" max="4322" width="2" style="100" bestFit="1" customWidth="1"/>
    <col min="4323" max="4563" width="11.42578125" style="100"/>
    <col min="4564" max="4564" width="16.7109375" style="100" bestFit="1" customWidth="1"/>
    <col min="4565" max="4565" width="20.28515625" style="100" bestFit="1" customWidth="1"/>
    <col min="4566" max="4571" width="8.85546875" style="100" bestFit="1" customWidth="1"/>
    <col min="4572" max="4572" width="2" style="100" customWidth="1"/>
    <col min="4573" max="4578" width="2" style="100" bestFit="1" customWidth="1"/>
    <col min="4579" max="4819" width="11.42578125" style="100"/>
    <col min="4820" max="4820" width="16.7109375" style="100" bestFit="1" customWidth="1"/>
    <col min="4821" max="4821" width="20.28515625" style="100" bestFit="1" customWidth="1"/>
    <col min="4822" max="4827" width="8.85546875" style="100" bestFit="1" customWidth="1"/>
    <col min="4828" max="4828" width="2" style="100" customWidth="1"/>
    <col min="4829" max="4834" width="2" style="100" bestFit="1" customWidth="1"/>
    <col min="4835" max="5075" width="11.42578125" style="100"/>
    <col min="5076" max="5076" width="16.7109375" style="100" bestFit="1" customWidth="1"/>
    <col min="5077" max="5077" width="20.28515625" style="100" bestFit="1" customWidth="1"/>
    <col min="5078" max="5083" width="8.85546875" style="100" bestFit="1" customWidth="1"/>
    <col min="5084" max="5084" width="2" style="100" customWidth="1"/>
    <col min="5085" max="5090" width="2" style="100" bestFit="1" customWidth="1"/>
    <col min="5091" max="5331" width="11.42578125" style="100"/>
    <col min="5332" max="5332" width="16.7109375" style="100" bestFit="1" customWidth="1"/>
    <col min="5333" max="5333" width="20.28515625" style="100" bestFit="1" customWidth="1"/>
    <col min="5334" max="5339" width="8.85546875" style="100" bestFit="1" customWidth="1"/>
    <col min="5340" max="5340" width="2" style="100" customWidth="1"/>
    <col min="5341" max="5346" width="2" style="100" bestFit="1" customWidth="1"/>
    <col min="5347" max="5587" width="11.42578125" style="100"/>
    <col min="5588" max="5588" width="16.7109375" style="100" bestFit="1" customWidth="1"/>
    <col min="5589" max="5589" width="20.28515625" style="100" bestFit="1" customWidth="1"/>
    <col min="5590" max="5595" width="8.85546875" style="100" bestFit="1" customWidth="1"/>
    <col min="5596" max="5596" width="2" style="100" customWidth="1"/>
    <col min="5597" max="5602" width="2" style="100" bestFit="1" customWidth="1"/>
    <col min="5603" max="5843" width="11.42578125" style="100"/>
    <col min="5844" max="5844" width="16.7109375" style="100" bestFit="1" customWidth="1"/>
    <col min="5845" max="5845" width="20.28515625" style="100" bestFit="1" customWidth="1"/>
    <col min="5846" max="5851" width="8.85546875" style="100" bestFit="1" customWidth="1"/>
    <col min="5852" max="5852" width="2" style="100" customWidth="1"/>
    <col min="5853" max="5858" width="2" style="100" bestFit="1" customWidth="1"/>
    <col min="5859" max="6099" width="11.42578125" style="100"/>
    <col min="6100" max="6100" width="16.7109375" style="100" bestFit="1" customWidth="1"/>
    <col min="6101" max="6101" width="20.28515625" style="100" bestFit="1" customWidth="1"/>
    <col min="6102" max="6107" width="8.85546875" style="100" bestFit="1" customWidth="1"/>
    <col min="6108" max="6108" width="2" style="100" customWidth="1"/>
    <col min="6109" max="6114" width="2" style="100" bestFit="1" customWidth="1"/>
    <col min="6115" max="6355" width="11.42578125" style="100"/>
    <col min="6356" max="6356" width="16.7109375" style="100" bestFit="1" customWidth="1"/>
    <col min="6357" max="6357" width="20.28515625" style="100" bestFit="1" customWidth="1"/>
    <col min="6358" max="6363" width="8.85546875" style="100" bestFit="1" customWidth="1"/>
    <col min="6364" max="6364" width="2" style="100" customWidth="1"/>
    <col min="6365" max="6370" width="2" style="100" bestFit="1" customWidth="1"/>
    <col min="6371" max="6611" width="11.42578125" style="100"/>
    <col min="6612" max="6612" width="16.7109375" style="100" bestFit="1" customWidth="1"/>
    <col min="6613" max="6613" width="20.28515625" style="100" bestFit="1" customWidth="1"/>
    <col min="6614" max="6619" width="8.85546875" style="100" bestFit="1" customWidth="1"/>
    <col min="6620" max="6620" width="2" style="100" customWidth="1"/>
    <col min="6621" max="6626" width="2" style="100" bestFit="1" customWidth="1"/>
    <col min="6627" max="6867" width="11.42578125" style="100"/>
    <col min="6868" max="6868" width="16.7109375" style="100" bestFit="1" customWidth="1"/>
    <col min="6869" max="6869" width="20.28515625" style="100" bestFit="1" customWidth="1"/>
    <col min="6870" max="6875" width="8.85546875" style="100" bestFit="1" customWidth="1"/>
    <col min="6876" max="6876" width="2" style="100" customWidth="1"/>
    <col min="6877" max="6882" width="2" style="100" bestFit="1" customWidth="1"/>
    <col min="6883" max="7123" width="11.42578125" style="100"/>
    <col min="7124" max="7124" width="16.7109375" style="100" bestFit="1" customWidth="1"/>
    <col min="7125" max="7125" width="20.28515625" style="100" bestFit="1" customWidth="1"/>
    <col min="7126" max="7131" width="8.85546875" style="100" bestFit="1" customWidth="1"/>
    <col min="7132" max="7132" width="2" style="100" customWidth="1"/>
    <col min="7133" max="7138" width="2" style="100" bestFit="1" customWidth="1"/>
    <col min="7139" max="7379" width="11.42578125" style="100"/>
    <col min="7380" max="7380" width="16.7109375" style="100" bestFit="1" customWidth="1"/>
    <col min="7381" max="7381" width="20.28515625" style="100" bestFit="1" customWidth="1"/>
    <col min="7382" max="7387" width="8.85546875" style="100" bestFit="1" customWidth="1"/>
    <col min="7388" max="7388" width="2" style="100" customWidth="1"/>
    <col min="7389" max="7394" width="2" style="100" bestFit="1" customWidth="1"/>
    <col min="7395" max="7635" width="11.42578125" style="100"/>
    <col min="7636" max="7636" width="16.7109375" style="100" bestFit="1" customWidth="1"/>
    <col min="7637" max="7637" width="20.28515625" style="100" bestFit="1" customWidth="1"/>
    <col min="7638" max="7643" width="8.85546875" style="100" bestFit="1" customWidth="1"/>
    <col min="7644" max="7644" width="2" style="100" customWidth="1"/>
    <col min="7645" max="7650" width="2" style="100" bestFit="1" customWidth="1"/>
    <col min="7651" max="7891" width="11.42578125" style="100"/>
    <col min="7892" max="7892" width="16.7109375" style="100" bestFit="1" customWidth="1"/>
    <col min="7893" max="7893" width="20.28515625" style="100" bestFit="1" customWidth="1"/>
    <col min="7894" max="7899" width="8.85546875" style="100" bestFit="1" customWidth="1"/>
    <col min="7900" max="7900" width="2" style="100" customWidth="1"/>
    <col min="7901" max="7906" width="2" style="100" bestFit="1" customWidth="1"/>
    <col min="7907" max="8147" width="11.42578125" style="100"/>
    <col min="8148" max="8148" width="16.7109375" style="100" bestFit="1" customWidth="1"/>
    <col min="8149" max="8149" width="20.28515625" style="100" bestFit="1" customWidth="1"/>
    <col min="8150" max="8155" width="8.85546875" style="100" bestFit="1" customWidth="1"/>
    <col min="8156" max="8156" width="2" style="100" customWidth="1"/>
    <col min="8157" max="8162" width="2" style="100" bestFit="1" customWidth="1"/>
    <col min="8163" max="8403" width="11.42578125" style="100"/>
    <col min="8404" max="8404" width="16.7109375" style="100" bestFit="1" customWidth="1"/>
    <col min="8405" max="8405" width="20.28515625" style="100" bestFit="1" customWidth="1"/>
    <col min="8406" max="8411" width="8.85546875" style="100" bestFit="1" customWidth="1"/>
    <col min="8412" max="8412" width="2" style="100" customWidth="1"/>
    <col min="8413" max="8418" width="2" style="100" bestFit="1" customWidth="1"/>
    <col min="8419" max="8659" width="11.42578125" style="100"/>
    <col min="8660" max="8660" width="16.7109375" style="100" bestFit="1" customWidth="1"/>
    <col min="8661" max="8661" width="20.28515625" style="100" bestFit="1" customWidth="1"/>
    <col min="8662" max="8667" width="8.85546875" style="100" bestFit="1" customWidth="1"/>
    <col min="8668" max="8668" width="2" style="100" customWidth="1"/>
    <col min="8669" max="8674" width="2" style="100" bestFit="1" customWidth="1"/>
    <col min="8675" max="8915" width="11.42578125" style="100"/>
    <col min="8916" max="8916" width="16.7109375" style="100" bestFit="1" customWidth="1"/>
    <col min="8917" max="8917" width="20.28515625" style="100" bestFit="1" customWidth="1"/>
    <col min="8918" max="8923" width="8.85546875" style="100" bestFit="1" customWidth="1"/>
    <col min="8924" max="8924" width="2" style="100" customWidth="1"/>
    <col min="8925" max="8930" width="2" style="100" bestFit="1" customWidth="1"/>
    <col min="8931" max="9171" width="11.42578125" style="100"/>
    <col min="9172" max="9172" width="16.7109375" style="100" bestFit="1" customWidth="1"/>
    <col min="9173" max="9173" width="20.28515625" style="100" bestFit="1" customWidth="1"/>
    <col min="9174" max="9179" width="8.85546875" style="100" bestFit="1" customWidth="1"/>
    <col min="9180" max="9180" width="2" style="100" customWidth="1"/>
    <col min="9181" max="9186" width="2" style="100" bestFit="1" customWidth="1"/>
    <col min="9187" max="9427" width="11.42578125" style="100"/>
    <col min="9428" max="9428" width="16.7109375" style="100" bestFit="1" customWidth="1"/>
    <col min="9429" max="9429" width="20.28515625" style="100" bestFit="1" customWidth="1"/>
    <col min="9430" max="9435" width="8.85546875" style="100" bestFit="1" customWidth="1"/>
    <col min="9436" max="9436" width="2" style="100" customWidth="1"/>
    <col min="9437" max="9442" width="2" style="100" bestFit="1" customWidth="1"/>
    <col min="9443" max="9683" width="11.42578125" style="100"/>
    <col min="9684" max="9684" width="16.7109375" style="100" bestFit="1" customWidth="1"/>
    <col min="9685" max="9685" width="20.28515625" style="100" bestFit="1" customWidth="1"/>
    <col min="9686" max="9691" width="8.85546875" style="100" bestFit="1" customWidth="1"/>
    <col min="9692" max="9692" width="2" style="100" customWidth="1"/>
    <col min="9693" max="9698" width="2" style="100" bestFit="1" customWidth="1"/>
    <col min="9699" max="9939" width="11.42578125" style="100"/>
    <col min="9940" max="9940" width="16.7109375" style="100" bestFit="1" customWidth="1"/>
    <col min="9941" max="9941" width="20.28515625" style="100" bestFit="1" customWidth="1"/>
    <col min="9942" max="9947" width="8.85546875" style="100" bestFit="1" customWidth="1"/>
    <col min="9948" max="9948" width="2" style="100" customWidth="1"/>
    <col min="9949" max="9954" width="2" style="100" bestFit="1" customWidth="1"/>
    <col min="9955" max="10195" width="11.42578125" style="100"/>
    <col min="10196" max="10196" width="16.7109375" style="100" bestFit="1" customWidth="1"/>
    <col min="10197" max="10197" width="20.28515625" style="100" bestFit="1" customWidth="1"/>
    <col min="10198" max="10203" width="8.85546875" style="100" bestFit="1" customWidth="1"/>
    <col min="10204" max="10204" width="2" style="100" customWidth="1"/>
    <col min="10205" max="10210" width="2" style="100" bestFit="1" customWidth="1"/>
    <col min="10211" max="10451" width="11.42578125" style="100"/>
    <col min="10452" max="10452" width="16.7109375" style="100" bestFit="1" customWidth="1"/>
    <col min="10453" max="10453" width="20.28515625" style="100" bestFit="1" customWidth="1"/>
    <col min="10454" max="10459" width="8.85546875" style="100" bestFit="1" customWidth="1"/>
    <col min="10460" max="10460" width="2" style="100" customWidth="1"/>
    <col min="10461" max="10466" width="2" style="100" bestFit="1" customWidth="1"/>
    <col min="10467" max="10707" width="11.42578125" style="100"/>
    <col min="10708" max="10708" width="16.7109375" style="100" bestFit="1" customWidth="1"/>
    <col min="10709" max="10709" width="20.28515625" style="100" bestFit="1" customWidth="1"/>
    <col min="10710" max="10715" width="8.85546875" style="100" bestFit="1" customWidth="1"/>
    <col min="10716" max="10716" width="2" style="100" customWidth="1"/>
    <col min="10717" max="10722" width="2" style="100" bestFit="1" customWidth="1"/>
    <col min="10723" max="10963" width="11.42578125" style="100"/>
    <col min="10964" max="10964" width="16.7109375" style="100" bestFit="1" customWidth="1"/>
    <col min="10965" max="10965" width="20.28515625" style="100" bestFit="1" customWidth="1"/>
    <col min="10966" max="10971" width="8.85546875" style="100" bestFit="1" customWidth="1"/>
    <col min="10972" max="10972" width="2" style="100" customWidth="1"/>
    <col min="10973" max="10978" width="2" style="100" bestFit="1" customWidth="1"/>
    <col min="10979" max="11219" width="11.42578125" style="100"/>
    <col min="11220" max="11220" width="16.7109375" style="100" bestFit="1" customWidth="1"/>
    <col min="11221" max="11221" width="20.28515625" style="100" bestFit="1" customWidth="1"/>
    <col min="11222" max="11227" width="8.85546875" style="100" bestFit="1" customWidth="1"/>
    <col min="11228" max="11228" width="2" style="100" customWidth="1"/>
    <col min="11229" max="11234" width="2" style="100" bestFit="1" customWidth="1"/>
    <col min="11235" max="11475" width="11.42578125" style="100"/>
    <col min="11476" max="11476" width="16.7109375" style="100" bestFit="1" customWidth="1"/>
    <col min="11477" max="11477" width="20.28515625" style="100" bestFit="1" customWidth="1"/>
    <col min="11478" max="11483" width="8.85546875" style="100" bestFit="1" customWidth="1"/>
    <col min="11484" max="11484" width="2" style="100" customWidth="1"/>
    <col min="11485" max="11490" width="2" style="100" bestFit="1" customWidth="1"/>
    <col min="11491" max="11731" width="11.42578125" style="100"/>
    <col min="11732" max="11732" width="16.7109375" style="100" bestFit="1" customWidth="1"/>
    <col min="11733" max="11733" width="20.28515625" style="100" bestFit="1" customWidth="1"/>
    <col min="11734" max="11739" width="8.85546875" style="100" bestFit="1" customWidth="1"/>
    <col min="11740" max="11740" width="2" style="100" customWidth="1"/>
    <col min="11741" max="11746" width="2" style="100" bestFit="1" customWidth="1"/>
    <col min="11747" max="11987" width="11.42578125" style="100"/>
    <col min="11988" max="11988" width="16.7109375" style="100" bestFit="1" customWidth="1"/>
    <col min="11989" max="11989" width="20.28515625" style="100" bestFit="1" customWidth="1"/>
    <col min="11990" max="11995" width="8.85546875" style="100" bestFit="1" customWidth="1"/>
    <col min="11996" max="11996" width="2" style="100" customWidth="1"/>
    <col min="11997" max="12002" width="2" style="100" bestFit="1" customWidth="1"/>
    <col min="12003" max="12243" width="11.42578125" style="100"/>
    <col min="12244" max="12244" width="16.7109375" style="100" bestFit="1" customWidth="1"/>
    <col min="12245" max="12245" width="20.28515625" style="100" bestFit="1" customWidth="1"/>
    <col min="12246" max="12251" width="8.85546875" style="100" bestFit="1" customWidth="1"/>
    <col min="12252" max="12252" width="2" style="100" customWidth="1"/>
    <col min="12253" max="12258" width="2" style="100" bestFit="1" customWidth="1"/>
    <col min="12259" max="12499" width="11.42578125" style="100"/>
    <col min="12500" max="12500" width="16.7109375" style="100" bestFit="1" customWidth="1"/>
    <col min="12501" max="12501" width="20.28515625" style="100" bestFit="1" customWidth="1"/>
    <col min="12502" max="12507" width="8.85546875" style="100" bestFit="1" customWidth="1"/>
    <col min="12508" max="12508" width="2" style="100" customWidth="1"/>
    <col min="12509" max="12514" width="2" style="100" bestFit="1" customWidth="1"/>
    <col min="12515" max="12755" width="11.42578125" style="100"/>
    <col min="12756" max="12756" width="16.7109375" style="100" bestFit="1" customWidth="1"/>
    <col min="12757" max="12757" width="20.28515625" style="100" bestFit="1" customWidth="1"/>
    <col min="12758" max="12763" width="8.85546875" style="100" bestFit="1" customWidth="1"/>
    <col min="12764" max="12764" width="2" style="100" customWidth="1"/>
    <col min="12765" max="12770" width="2" style="100" bestFit="1" customWidth="1"/>
    <col min="12771" max="13011" width="11.42578125" style="100"/>
    <col min="13012" max="13012" width="16.7109375" style="100" bestFit="1" customWidth="1"/>
    <col min="13013" max="13013" width="20.28515625" style="100" bestFit="1" customWidth="1"/>
    <col min="13014" max="13019" width="8.85546875" style="100" bestFit="1" customWidth="1"/>
    <col min="13020" max="13020" width="2" style="100" customWidth="1"/>
    <col min="13021" max="13026" width="2" style="100" bestFit="1" customWidth="1"/>
    <col min="13027" max="13267" width="11.42578125" style="100"/>
    <col min="13268" max="13268" width="16.7109375" style="100" bestFit="1" customWidth="1"/>
    <col min="13269" max="13269" width="20.28515625" style="100" bestFit="1" customWidth="1"/>
    <col min="13270" max="13275" width="8.85546875" style="100" bestFit="1" customWidth="1"/>
    <col min="13276" max="13276" width="2" style="100" customWidth="1"/>
    <col min="13277" max="13282" width="2" style="100" bestFit="1" customWidth="1"/>
    <col min="13283" max="13523" width="11.42578125" style="100"/>
    <col min="13524" max="13524" width="16.7109375" style="100" bestFit="1" customWidth="1"/>
    <col min="13525" max="13525" width="20.28515625" style="100" bestFit="1" customWidth="1"/>
    <col min="13526" max="13531" width="8.85546875" style="100" bestFit="1" customWidth="1"/>
    <col min="13532" max="13532" width="2" style="100" customWidth="1"/>
    <col min="13533" max="13538" width="2" style="100" bestFit="1" customWidth="1"/>
    <col min="13539" max="13779" width="11.42578125" style="100"/>
    <col min="13780" max="13780" width="16.7109375" style="100" bestFit="1" customWidth="1"/>
    <col min="13781" max="13781" width="20.28515625" style="100" bestFit="1" customWidth="1"/>
    <col min="13782" max="13787" width="8.85546875" style="100" bestFit="1" customWidth="1"/>
    <col min="13788" max="13788" width="2" style="100" customWidth="1"/>
    <col min="13789" max="13794" width="2" style="100" bestFit="1" customWidth="1"/>
    <col min="13795" max="14035" width="11.42578125" style="100"/>
    <col min="14036" max="14036" width="16.7109375" style="100" bestFit="1" customWidth="1"/>
    <col min="14037" max="14037" width="20.28515625" style="100" bestFit="1" customWidth="1"/>
    <col min="14038" max="14043" width="8.85546875" style="100" bestFit="1" customWidth="1"/>
    <col min="14044" max="14044" width="2" style="100" customWidth="1"/>
    <col min="14045" max="14050" width="2" style="100" bestFit="1" customWidth="1"/>
    <col min="14051" max="14291" width="11.42578125" style="100"/>
    <col min="14292" max="14292" width="16.7109375" style="100" bestFit="1" customWidth="1"/>
    <col min="14293" max="14293" width="20.28515625" style="100" bestFit="1" customWidth="1"/>
    <col min="14294" max="14299" width="8.85546875" style="100" bestFit="1" customWidth="1"/>
    <col min="14300" max="14300" width="2" style="100" customWidth="1"/>
    <col min="14301" max="14306" width="2" style="100" bestFit="1" customWidth="1"/>
    <col min="14307" max="14547" width="11.42578125" style="100"/>
    <col min="14548" max="14548" width="16.7109375" style="100" bestFit="1" customWidth="1"/>
    <col min="14549" max="14549" width="20.28515625" style="100" bestFit="1" customWidth="1"/>
    <col min="14550" max="14555" width="8.85546875" style="100" bestFit="1" customWidth="1"/>
    <col min="14556" max="14556" width="2" style="100" customWidth="1"/>
    <col min="14557" max="14562" width="2" style="100" bestFit="1" customWidth="1"/>
    <col min="14563" max="14803" width="11.42578125" style="100"/>
    <col min="14804" max="14804" width="16.7109375" style="100" bestFit="1" customWidth="1"/>
    <col min="14805" max="14805" width="20.28515625" style="100" bestFit="1" customWidth="1"/>
    <col min="14806" max="14811" width="8.85546875" style="100" bestFit="1" customWidth="1"/>
    <col min="14812" max="14812" width="2" style="100" customWidth="1"/>
    <col min="14813" max="14818" width="2" style="100" bestFit="1" customWidth="1"/>
    <col min="14819" max="15059" width="11.42578125" style="100"/>
    <col min="15060" max="15060" width="16.7109375" style="100" bestFit="1" customWidth="1"/>
    <col min="15061" max="15061" width="20.28515625" style="100" bestFit="1" customWidth="1"/>
    <col min="15062" max="15067" width="8.85546875" style="100" bestFit="1" customWidth="1"/>
    <col min="15068" max="15068" width="2" style="100" customWidth="1"/>
    <col min="15069" max="15074" width="2" style="100" bestFit="1" customWidth="1"/>
    <col min="15075" max="15315" width="11.42578125" style="100"/>
    <col min="15316" max="15316" width="16.7109375" style="100" bestFit="1" customWidth="1"/>
    <col min="15317" max="15317" width="20.28515625" style="100" bestFit="1" customWidth="1"/>
    <col min="15318" max="15323" width="8.85546875" style="100" bestFit="1" customWidth="1"/>
    <col min="15324" max="15324" width="2" style="100" customWidth="1"/>
    <col min="15325" max="15330" width="2" style="100" bestFit="1" customWidth="1"/>
    <col min="15331" max="15571" width="11.42578125" style="100"/>
    <col min="15572" max="15572" width="16.7109375" style="100" bestFit="1" customWidth="1"/>
    <col min="15573" max="15573" width="20.28515625" style="100" bestFit="1" customWidth="1"/>
    <col min="15574" max="15579" width="8.85546875" style="100" bestFit="1" customWidth="1"/>
    <col min="15580" max="15580" width="2" style="100" customWidth="1"/>
    <col min="15581" max="15586" width="2" style="100" bestFit="1" customWidth="1"/>
    <col min="15587" max="15827" width="11.42578125" style="100"/>
    <col min="15828" max="15828" width="16.7109375" style="100" bestFit="1" customWidth="1"/>
    <col min="15829" max="15829" width="20.28515625" style="100" bestFit="1" customWidth="1"/>
    <col min="15830" max="15835" width="8.85546875" style="100" bestFit="1" customWidth="1"/>
    <col min="15836" max="15836" width="2" style="100" customWidth="1"/>
    <col min="15837" max="15842" width="2" style="100" bestFit="1" customWidth="1"/>
    <col min="15843" max="16083" width="11.42578125" style="100"/>
    <col min="16084" max="16084" width="16.7109375" style="100" bestFit="1" customWidth="1"/>
    <col min="16085" max="16085" width="20.28515625" style="100" bestFit="1" customWidth="1"/>
    <col min="16086" max="16091" width="8.85546875" style="100" bestFit="1" customWidth="1"/>
    <col min="16092" max="16092" width="2" style="100" customWidth="1"/>
    <col min="16093" max="16098" width="2" style="100" bestFit="1" customWidth="1"/>
    <col min="16099" max="16384" width="11.42578125" style="100"/>
  </cols>
  <sheetData>
    <row r="1" spans="1:35" x14ac:dyDescent="0.2">
      <c r="A1" s="97" t="s">
        <v>435</v>
      </c>
      <c r="H1" s="177" t="s">
        <v>40</v>
      </c>
      <c r="J1" s="97"/>
      <c r="K1" s="98"/>
      <c r="L1" s="99"/>
      <c r="N1" s="99"/>
      <c r="Q1" s="177" t="s">
        <v>43</v>
      </c>
      <c r="S1" s="97"/>
      <c r="T1" s="98"/>
      <c r="U1" s="99"/>
      <c r="W1" s="99"/>
      <c r="Z1" s="177" t="s">
        <v>44</v>
      </c>
      <c r="AB1" s="97"/>
      <c r="AC1" s="98"/>
      <c r="AD1" s="99"/>
      <c r="AF1" s="99"/>
      <c r="AI1" s="188" t="s">
        <v>45</v>
      </c>
    </row>
    <row r="2" spans="1:35" ht="45" x14ac:dyDescent="0.2">
      <c r="A2" s="167" t="s">
        <v>115</v>
      </c>
      <c r="B2" s="168" t="s">
        <v>116</v>
      </c>
      <c r="C2" s="169" t="s">
        <v>117</v>
      </c>
      <c r="D2" s="169" t="s">
        <v>118</v>
      </c>
      <c r="E2" s="169" t="s">
        <v>119</v>
      </c>
      <c r="F2" s="169" t="s">
        <v>120</v>
      </c>
      <c r="G2" s="169" t="s">
        <v>121</v>
      </c>
      <c r="H2" s="169" t="s">
        <v>122</v>
      </c>
      <c r="J2" s="170" t="s">
        <v>115</v>
      </c>
      <c r="K2" s="171" t="s">
        <v>116</v>
      </c>
      <c r="L2" s="172" t="s">
        <v>117</v>
      </c>
      <c r="M2" s="172" t="s">
        <v>118</v>
      </c>
      <c r="N2" s="172" t="s">
        <v>119</v>
      </c>
      <c r="O2" s="172" t="s">
        <v>120</v>
      </c>
      <c r="P2" s="172" t="s">
        <v>121</v>
      </c>
      <c r="Q2" s="172" t="s">
        <v>122</v>
      </c>
      <c r="S2" s="167" t="s">
        <v>115</v>
      </c>
      <c r="T2" s="168" t="s">
        <v>116</v>
      </c>
      <c r="U2" s="169" t="s">
        <v>117</v>
      </c>
      <c r="V2" s="169" t="s">
        <v>118</v>
      </c>
      <c r="W2" s="169" t="s">
        <v>119</v>
      </c>
      <c r="X2" s="169" t="s">
        <v>120</v>
      </c>
      <c r="Y2" s="169" t="s">
        <v>121</v>
      </c>
      <c r="Z2" s="169" t="s">
        <v>122</v>
      </c>
      <c r="AB2" s="167" t="s">
        <v>115</v>
      </c>
      <c r="AC2" s="168" t="s">
        <v>116</v>
      </c>
      <c r="AD2" s="169" t="s">
        <v>117</v>
      </c>
      <c r="AE2" s="169" t="s">
        <v>118</v>
      </c>
      <c r="AF2" s="169" t="s">
        <v>119</v>
      </c>
      <c r="AG2" s="169" t="s">
        <v>120</v>
      </c>
      <c r="AH2" s="169" t="s">
        <v>121</v>
      </c>
      <c r="AI2" s="169" t="s">
        <v>122</v>
      </c>
    </row>
    <row r="3" spans="1:35" x14ac:dyDescent="0.2">
      <c r="A3" s="111"/>
      <c r="B3" s="112" t="s">
        <v>51</v>
      </c>
      <c r="C3" s="57">
        <v>6834</v>
      </c>
      <c r="D3" s="57">
        <v>6958</v>
      </c>
      <c r="E3" s="57">
        <v>1756</v>
      </c>
      <c r="F3" s="57">
        <v>15548</v>
      </c>
      <c r="G3" s="110">
        <v>0.44</v>
      </c>
      <c r="H3" s="110">
        <v>0.45</v>
      </c>
      <c r="J3" s="114"/>
      <c r="K3" s="115" t="s">
        <v>209</v>
      </c>
      <c r="L3" s="116">
        <v>3684.6162190633572</v>
      </c>
      <c r="M3" s="116">
        <v>9867.4450592431331</v>
      </c>
      <c r="N3" s="116">
        <v>564.32872169350924</v>
      </c>
      <c r="O3" s="116">
        <v>14116.39</v>
      </c>
      <c r="P3" s="117">
        <v>0.26101689022925528</v>
      </c>
      <c r="Q3" s="118">
        <v>0.69900626571263147</v>
      </c>
      <c r="S3" s="111"/>
      <c r="T3" s="112" t="s">
        <v>270</v>
      </c>
      <c r="U3" s="57">
        <v>2157.2956897046929</v>
      </c>
      <c r="V3" s="57">
        <v>5737.0262984185347</v>
      </c>
      <c r="W3" s="57">
        <v>10.769292763879831</v>
      </c>
      <c r="X3" s="57">
        <v>8596.3173000000006</v>
      </c>
      <c r="Y3" s="110">
        <v>0.25095580053852745</v>
      </c>
      <c r="Z3" s="110">
        <v>0.74779141965029916</v>
      </c>
      <c r="AB3" s="113"/>
      <c r="AC3" s="98" t="s">
        <v>359</v>
      </c>
      <c r="AD3" s="101">
        <v>232.91118111778928</v>
      </c>
      <c r="AE3" s="101">
        <v>1001.9625768215589</v>
      </c>
      <c r="AF3" s="101">
        <v>815.51274206065182</v>
      </c>
      <c r="AG3" s="101">
        <v>2050.3865000000001</v>
      </c>
      <c r="AH3" s="102">
        <v>0.11359379371537477</v>
      </c>
      <c r="AI3" s="102">
        <v>0.48867010040378184</v>
      </c>
    </row>
    <row r="4" spans="1:35" x14ac:dyDescent="0.2">
      <c r="A4" s="111"/>
      <c r="B4" s="112" t="s">
        <v>123</v>
      </c>
      <c r="C4" s="57">
        <v>3774</v>
      </c>
      <c r="D4" s="57">
        <v>3587</v>
      </c>
      <c r="E4" s="57">
        <v>873</v>
      </c>
      <c r="F4" s="57">
        <v>8234</v>
      </c>
      <c r="G4" s="110">
        <v>0.46</v>
      </c>
      <c r="H4" s="110">
        <v>0.44</v>
      </c>
      <c r="J4" s="114"/>
      <c r="K4" s="115" t="s">
        <v>210</v>
      </c>
      <c r="L4" s="116">
        <v>3565.9407030801758</v>
      </c>
      <c r="M4" s="116">
        <v>12984.819500255224</v>
      </c>
      <c r="N4" s="116">
        <v>654.20649666460417</v>
      </c>
      <c r="O4" s="116">
        <v>17204.966700000001</v>
      </c>
      <c r="P4" s="117">
        <v>0.20726228450533274</v>
      </c>
      <c r="Q4" s="118">
        <v>0.75471343401409918</v>
      </c>
      <c r="S4" s="111"/>
      <c r="T4" s="112" t="s">
        <v>271</v>
      </c>
      <c r="U4" s="57">
        <v>1958.2673761227334</v>
      </c>
      <c r="V4" s="57">
        <v>3567.8472339557525</v>
      </c>
      <c r="W4" s="57">
        <v>442.61793259546113</v>
      </c>
      <c r="X4" s="57">
        <v>6764.0551999999998</v>
      </c>
      <c r="Y4" s="110">
        <v>0.28951085084621031</v>
      </c>
      <c r="Z4" s="110">
        <v>0.64505237794064818</v>
      </c>
      <c r="AB4" s="113"/>
      <c r="AC4" s="98" t="s">
        <v>360</v>
      </c>
      <c r="AD4" s="101">
        <v>375.18978653423682</v>
      </c>
      <c r="AE4" s="101">
        <v>7043.429167616885</v>
      </c>
      <c r="AF4" s="101">
        <v>910.912345848879</v>
      </c>
      <c r="AG4" s="101">
        <v>8329.5313000000006</v>
      </c>
      <c r="AH4" s="102">
        <v>4.5043325130939456E-2</v>
      </c>
      <c r="AI4" s="102">
        <v>0.84559729880802348</v>
      </c>
    </row>
    <row r="5" spans="1:35" x14ac:dyDescent="0.2">
      <c r="A5" s="111"/>
      <c r="B5" s="112" t="s">
        <v>124</v>
      </c>
      <c r="C5" s="57">
        <v>4784</v>
      </c>
      <c r="D5" s="57">
        <v>7174</v>
      </c>
      <c r="E5" s="57">
        <v>1256</v>
      </c>
      <c r="F5" s="57">
        <v>13215</v>
      </c>
      <c r="G5" s="110">
        <v>0.36</v>
      </c>
      <c r="H5" s="110">
        <v>0.54</v>
      </c>
      <c r="J5" s="114"/>
      <c r="K5" s="115" t="s">
        <v>211</v>
      </c>
      <c r="L5" s="116">
        <v>4585.7347071161685</v>
      </c>
      <c r="M5" s="116">
        <v>21692.725687111328</v>
      </c>
      <c r="N5" s="116">
        <v>1484.7117057725097</v>
      </c>
      <c r="O5" s="116">
        <v>27763.1721</v>
      </c>
      <c r="P5" s="117">
        <v>0.16517329830319238</v>
      </c>
      <c r="Q5" s="118">
        <v>0.7813489614578778</v>
      </c>
      <c r="S5" s="111"/>
      <c r="T5" s="112" t="s">
        <v>272</v>
      </c>
      <c r="U5" s="57">
        <v>2586.3369390582611</v>
      </c>
      <c r="V5" s="57">
        <v>4597.784254210459</v>
      </c>
      <c r="W5" s="57">
        <v>1101.6986497449068</v>
      </c>
      <c r="X5" s="57">
        <v>10192.5322</v>
      </c>
      <c r="Y5" s="110">
        <v>0.253748223533526</v>
      </c>
      <c r="Z5" s="110">
        <v>0.63816296908013026</v>
      </c>
      <c r="AB5" s="113"/>
      <c r="AC5" s="98" t="s">
        <v>361</v>
      </c>
      <c r="AD5" s="101">
        <v>722.99285731995099</v>
      </c>
      <c r="AE5" s="101">
        <v>2861.8399743241421</v>
      </c>
      <c r="AF5" s="101">
        <v>827.82236835590697</v>
      </c>
      <c r="AG5" s="101">
        <v>4412.6552000000001</v>
      </c>
      <c r="AH5" s="102">
        <v>0.16384530958139465</v>
      </c>
      <c r="AI5" s="102">
        <v>0.64855282015330407</v>
      </c>
    </row>
    <row r="6" spans="1:35" x14ac:dyDescent="0.2">
      <c r="A6" s="111"/>
      <c r="B6" s="112" t="s">
        <v>125</v>
      </c>
      <c r="C6" s="57">
        <v>3729</v>
      </c>
      <c r="D6" s="57">
        <v>6714</v>
      </c>
      <c r="E6" s="57">
        <v>1091</v>
      </c>
      <c r="F6" s="57">
        <v>11534</v>
      </c>
      <c r="G6" s="110">
        <v>0.32</v>
      </c>
      <c r="H6" s="110">
        <v>0.57999999999999996</v>
      </c>
      <c r="J6" s="114"/>
      <c r="K6" s="115" t="s">
        <v>212</v>
      </c>
      <c r="L6" s="116">
        <v>2821.9284723217315</v>
      </c>
      <c r="M6" s="116">
        <v>20782.236252929521</v>
      </c>
      <c r="N6" s="116">
        <v>781.24527474874787</v>
      </c>
      <c r="O6" s="116">
        <v>24385.409999999996</v>
      </c>
      <c r="P6" s="117">
        <v>0.11572200230882859</v>
      </c>
      <c r="Q6" s="118">
        <v>0.8522405919330257</v>
      </c>
      <c r="S6" s="111"/>
      <c r="T6" s="112" t="s">
        <v>273</v>
      </c>
      <c r="U6" s="57">
        <v>1226.2712700442626</v>
      </c>
      <c r="V6" s="57">
        <v>1695.8933189995498</v>
      </c>
      <c r="W6" s="57">
        <v>417.8485592385374</v>
      </c>
      <c r="X6" s="57">
        <v>3875.7026000000001</v>
      </c>
      <c r="Y6" s="110">
        <v>0.31639973357198836</v>
      </c>
      <c r="Z6" s="110">
        <v>0.5757879282887185</v>
      </c>
      <c r="AB6" s="113"/>
      <c r="AC6" s="98" t="s">
        <v>362</v>
      </c>
      <c r="AD6" s="101">
        <v>2084.580121046261</v>
      </c>
      <c r="AE6" s="101">
        <v>7034.2520854730365</v>
      </c>
      <c r="AF6" s="101">
        <v>1541.780693480704</v>
      </c>
      <c r="AG6" s="101">
        <v>10660.6129</v>
      </c>
      <c r="AH6" s="102">
        <v>0.19554036344817108</v>
      </c>
      <c r="AI6" s="102">
        <v>0.65983561653130063</v>
      </c>
    </row>
    <row r="7" spans="1:35" x14ac:dyDescent="0.2">
      <c r="A7" s="173" t="s">
        <v>126</v>
      </c>
      <c r="B7" s="174"/>
      <c r="C7" s="175">
        <v>19121</v>
      </c>
      <c r="D7" s="175">
        <v>24433</v>
      </c>
      <c r="E7" s="175">
        <v>4977</v>
      </c>
      <c r="F7" s="175">
        <v>48530</v>
      </c>
      <c r="G7" s="176">
        <v>0.39</v>
      </c>
      <c r="H7" s="176">
        <v>0.5</v>
      </c>
      <c r="J7" s="114"/>
      <c r="K7" s="115" t="s">
        <v>213</v>
      </c>
      <c r="L7" s="116">
        <v>2209.434123495033</v>
      </c>
      <c r="M7" s="116">
        <v>8355.6829860308844</v>
      </c>
      <c r="N7" s="116">
        <v>469.26569047408202</v>
      </c>
      <c r="O7" s="116">
        <v>11034.382799999999</v>
      </c>
      <c r="P7" s="117">
        <v>0.20023178129138614</v>
      </c>
      <c r="Q7" s="118">
        <v>0.75724063026260835</v>
      </c>
      <c r="R7" s="230"/>
      <c r="S7" s="111"/>
      <c r="T7" s="112" t="s">
        <v>274</v>
      </c>
      <c r="U7" s="57">
        <v>2627.6320939217308</v>
      </c>
      <c r="V7" s="57">
        <v>2148.3610014861501</v>
      </c>
      <c r="W7" s="57">
        <v>467.38730595238468</v>
      </c>
      <c r="X7" s="57">
        <v>6020.7752999999993</v>
      </c>
      <c r="Y7" s="110">
        <v>0.4364275301756787</v>
      </c>
      <c r="Z7" s="110">
        <v>0.4859433801035366</v>
      </c>
      <c r="AB7" s="113"/>
      <c r="AC7" s="98" t="s">
        <v>363</v>
      </c>
      <c r="AD7" s="101">
        <v>1452.0937567811709</v>
      </c>
      <c r="AE7" s="101">
        <v>4012.481622254239</v>
      </c>
      <c r="AF7" s="101">
        <v>1367.3943209645897</v>
      </c>
      <c r="AG7" s="101">
        <v>6831.9696999999996</v>
      </c>
      <c r="AH7" s="102">
        <v>0.21254393982180145</v>
      </c>
      <c r="AI7" s="102">
        <v>0.58730963374358047</v>
      </c>
    </row>
    <row r="8" spans="1:35" x14ac:dyDescent="0.2">
      <c r="A8" s="111"/>
      <c r="B8" s="112" t="s">
        <v>127</v>
      </c>
      <c r="C8" s="57">
        <v>1798</v>
      </c>
      <c r="D8" s="57">
        <v>5694</v>
      </c>
      <c r="E8" s="57">
        <v>1165</v>
      </c>
      <c r="F8" s="57">
        <v>8658</v>
      </c>
      <c r="G8" s="110">
        <v>0.21</v>
      </c>
      <c r="H8" s="110">
        <v>0.66</v>
      </c>
      <c r="J8" s="114"/>
      <c r="K8" s="115" t="s">
        <v>214</v>
      </c>
      <c r="L8" s="116">
        <v>3059.4414168154249</v>
      </c>
      <c r="M8" s="116">
        <v>6684.4174740499893</v>
      </c>
      <c r="N8" s="116">
        <v>747.54110913458726</v>
      </c>
      <c r="O8" s="116">
        <v>10491.4</v>
      </c>
      <c r="P8" s="117">
        <v>0.29161421896176154</v>
      </c>
      <c r="Q8" s="118">
        <v>0.63713303029624169</v>
      </c>
      <c r="S8" s="111"/>
      <c r="T8" s="112" t="s">
        <v>275</v>
      </c>
      <c r="U8" s="57">
        <v>86.33767781309183</v>
      </c>
      <c r="V8" s="57">
        <v>1016.4443548141124</v>
      </c>
      <c r="W8" s="57">
        <v>877.69736025620625</v>
      </c>
      <c r="X8" s="57">
        <v>2765.1635999999999</v>
      </c>
      <c r="Y8" s="110">
        <v>3.1223352503660845E-2</v>
      </c>
      <c r="Z8" s="110">
        <v>0.65136419484572339</v>
      </c>
      <c r="AB8" s="189" t="s">
        <v>92</v>
      </c>
      <c r="AC8" s="190"/>
      <c r="AD8" s="191">
        <v>4867.8012634751776</v>
      </c>
      <c r="AE8" s="191">
        <v>21953.931865814084</v>
      </c>
      <c r="AF8" s="191">
        <v>5463.4224707107314</v>
      </c>
      <c r="AG8" s="191">
        <v>32285.155599999991</v>
      </c>
      <c r="AH8" s="192">
        <v>0.15077521458422766</v>
      </c>
      <c r="AI8" s="192">
        <v>0.68000080711440303</v>
      </c>
    </row>
    <row r="9" spans="1:35" x14ac:dyDescent="0.2">
      <c r="A9" s="111"/>
      <c r="B9" s="112" t="s">
        <v>128</v>
      </c>
      <c r="C9" s="57">
        <v>260</v>
      </c>
      <c r="D9" s="57">
        <v>2008</v>
      </c>
      <c r="E9" s="57">
        <v>984</v>
      </c>
      <c r="F9" s="57">
        <v>3251</v>
      </c>
      <c r="G9" s="110">
        <v>0.08</v>
      </c>
      <c r="H9" s="110">
        <v>0.62</v>
      </c>
      <c r="J9" s="178" t="s">
        <v>69</v>
      </c>
      <c r="K9" s="179"/>
      <c r="L9" s="180">
        <v>19926.612801581952</v>
      </c>
      <c r="M9" s="180">
        <v>80367.809799929993</v>
      </c>
      <c r="N9" s="180">
        <v>4701.2989984880405</v>
      </c>
      <c r="O9" s="180">
        <v>104995.72159999999</v>
      </c>
      <c r="P9" s="181">
        <v>0.18978499788301806</v>
      </c>
      <c r="Q9" s="182">
        <v>0.76543890146405735</v>
      </c>
      <c r="S9" s="173" t="s">
        <v>81</v>
      </c>
      <c r="T9" s="174"/>
      <c r="U9" s="175">
        <v>10642.698119541654</v>
      </c>
      <c r="V9" s="175">
        <v>18763.183604032216</v>
      </c>
      <c r="W9" s="175">
        <v>3318.0191005513761</v>
      </c>
      <c r="X9" s="175">
        <v>38214.546199999997</v>
      </c>
      <c r="Y9" s="176">
        <v>0.27849861316792646</v>
      </c>
      <c r="Z9" s="176">
        <v>0.63467531062574711</v>
      </c>
      <c r="AB9" s="113"/>
      <c r="AC9" s="98" t="s">
        <v>364</v>
      </c>
      <c r="AD9" s="101">
        <v>1258.4680993923462</v>
      </c>
      <c r="AE9" s="101">
        <v>4781.6449172855409</v>
      </c>
      <c r="AF9" s="101">
        <v>785.35338332211404</v>
      </c>
      <c r="AG9" s="101">
        <v>6825.4664000000012</v>
      </c>
      <c r="AH9" s="102">
        <v>0.18437833045260407</v>
      </c>
      <c r="AI9" s="102">
        <v>0.70055943976012247</v>
      </c>
    </row>
    <row r="10" spans="1:35" x14ac:dyDescent="0.2">
      <c r="A10" s="111"/>
      <c r="B10" s="112" t="s">
        <v>129</v>
      </c>
      <c r="C10" s="57">
        <v>1547</v>
      </c>
      <c r="D10" s="57">
        <v>3638</v>
      </c>
      <c r="E10" s="57">
        <v>694</v>
      </c>
      <c r="F10" s="57">
        <v>5879</v>
      </c>
      <c r="G10" s="110">
        <v>0.26</v>
      </c>
      <c r="H10" s="110">
        <v>0.62</v>
      </c>
      <c r="J10" s="114"/>
      <c r="K10" s="115" t="s">
        <v>215</v>
      </c>
      <c r="L10" s="116">
        <v>5819.0141216023867</v>
      </c>
      <c r="M10" s="116">
        <v>6976.936414650916</v>
      </c>
      <c r="N10" s="116">
        <v>1089.1829637466963</v>
      </c>
      <c r="O10" s="116">
        <v>13885.133499999998</v>
      </c>
      <c r="P10" s="117">
        <v>0.41908233158884556</v>
      </c>
      <c r="Q10" s="118">
        <v>0.50247528514226503</v>
      </c>
      <c r="S10" s="111"/>
      <c r="T10" s="112" t="s">
        <v>276</v>
      </c>
      <c r="U10" s="57">
        <v>791.06666906373869</v>
      </c>
      <c r="V10" s="57">
        <v>4064.4731615337346</v>
      </c>
      <c r="W10" s="57">
        <v>1446.8831055388789</v>
      </c>
      <c r="X10" s="57">
        <v>9896.3006000000005</v>
      </c>
      <c r="Y10" s="110">
        <v>7.9935594222323714E-2</v>
      </c>
      <c r="Z10" s="110">
        <v>0.77385996393413747</v>
      </c>
      <c r="AB10" s="113"/>
      <c r="AC10" s="98" t="s">
        <v>365</v>
      </c>
      <c r="AD10" s="101">
        <v>389.56752747355733</v>
      </c>
      <c r="AE10" s="101">
        <v>2380.1433618183037</v>
      </c>
      <c r="AF10" s="101">
        <v>174.65681070813886</v>
      </c>
      <c r="AG10" s="101">
        <v>2944.3676999999998</v>
      </c>
      <c r="AH10" s="102">
        <v>0.13230940125907417</v>
      </c>
      <c r="AI10" s="102">
        <v>0.80837164523245653</v>
      </c>
    </row>
    <row r="11" spans="1:35" x14ac:dyDescent="0.2">
      <c r="A11" s="111"/>
      <c r="B11" s="112" t="s">
        <v>130</v>
      </c>
      <c r="C11" s="57">
        <v>641</v>
      </c>
      <c r="D11" s="57">
        <v>4225</v>
      </c>
      <c r="E11" s="57">
        <v>2017</v>
      </c>
      <c r="F11" s="57">
        <v>6883</v>
      </c>
      <c r="G11" s="110">
        <v>0.09</v>
      </c>
      <c r="H11" s="110">
        <v>0.61</v>
      </c>
      <c r="J11" s="114"/>
      <c r="K11" s="115" t="s">
        <v>70</v>
      </c>
      <c r="L11" s="116">
        <v>7848.8647795461529</v>
      </c>
      <c r="M11" s="116">
        <v>8191.9893803939885</v>
      </c>
      <c r="N11" s="116">
        <v>1631.8602400598566</v>
      </c>
      <c r="O11" s="116">
        <v>17672.714400000001</v>
      </c>
      <c r="P11" s="117">
        <v>0.44412333057032555</v>
      </c>
      <c r="Q11" s="118">
        <v>0.46353883138596913</v>
      </c>
      <c r="S11" s="111"/>
      <c r="T11" s="112" t="s">
        <v>277</v>
      </c>
      <c r="U11" s="57">
        <v>347.65520757553986</v>
      </c>
      <c r="V11" s="57">
        <v>2889.8117348153851</v>
      </c>
      <c r="W11" s="57">
        <v>1134.6141710869397</v>
      </c>
      <c r="X11" s="57">
        <v>8452.0174000000006</v>
      </c>
      <c r="Y11" s="110">
        <v>4.1132807840118718E-2</v>
      </c>
      <c r="Z11" s="110">
        <v>0.82462537539706449</v>
      </c>
      <c r="AB11" s="113"/>
      <c r="AC11" s="98" t="s">
        <v>366</v>
      </c>
      <c r="AD11" s="101">
        <v>1302.8165063852857</v>
      </c>
      <c r="AE11" s="101">
        <v>5697.5293158169634</v>
      </c>
      <c r="AF11" s="101">
        <v>987.71437779775079</v>
      </c>
      <c r="AG11" s="101">
        <v>7988.0601999999999</v>
      </c>
      <c r="AH11" s="102">
        <v>0.16309547922351483</v>
      </c>
      <c r="AI11" s="102">
        <v>0.71325568074924661</v>
      </c>
    </row>
    <row r="12" spans="1:35" x14ac:dyDescent="0.2">
      <c r="A12" s="173" t="s">
        <v>52</v>
      </c>
      <c r="B12" s="174"/>
      <c r="C12" s="175">
        <v>4246</v>
      </c>
      <c r="D12" s="175">
        <v>15565</v>
      </c>
      <c r="E12" s="175">
        <v>4860</v>
      </c>
      <c r="F12" s="175">
        <v>24671</v>
      </c>
      <c r="G12" s="176">
        <v>0.17</v>
      </c>
      <c r="H12" s="176">
        <v>0.63</v>
      </c>
      <c r="J12" s="114"/>
      <c r="K12" s="115" t="s">
        <v>216</v>
      </c>
      <c r="L12" s="116">
        <v>6783.6546323367929</v>
      </c>
      <c r="M12" s="116">
        <v>6423.4947280202277</v>
      </c>
      <c r="N12" s="116">
        <v>1459.5817396429802</v>
      </c>
      <c r="O12" s="116">
        <v>14666.731100000001</v>
      </c>
      <c r="P12" s="117">
        <v>0.46251987481633128</v>
      </c>
      <c r="Q12" s="118">
        <v>0.43796362558390584</v>
      </c>
      <c r="S12" s="111"/>
      <c r="T12" s="112" t="s">
        <v>278</v>
      </c>
      <c r="U12" s="57">
        <v>501.92478670774005</v>
      </c>
      <c r="V12" s="57">
        <v>2156.5767426452539</v>
      </c>
      <c r="W12" s="57">
        <v>1122.3901202720949</v>
      </c>
      <c r="X12" s="57">
        <v>6888.2642999999989</v>
      </c>
      <c r="Y12" s="110">
        <v>7.2866656221036719E-2</v>
      </c>
      <c r="Z12" s="110">
        <v>0.76419097232087407</v>
      </c>
      <c r="AB12" s="113"/>
      <c r="AC12" s="98" t="s">
        <v>367</v>
      </c>
      <c r="AD12" s="101">
        <v>806.11738104288042</v>
      </c>
      <c r="AE12" s="101">
        <v>2884.5919165093264</v>
      </c>
      <c r="AF12" s="101">
        <v>433.630702447793</v>
      </c>
      <c r="AG12" s="101">
        <v>4124.34</v>
      </c>
      <c r="AH12" s="102">
        <v>0.19545366799121325</v>
      </c>
      <c r="AI12" s="102">
        <v>0.6994069151692941</v>
      </c>
    </row>
    <row r="13" spans="1:35" x14ac:dyDescent="0.2">
      <c r="A13" s="111"/>
      <c r="B13" s="112" t="s">
        <v>131</v>
      </c>
      <c r="C13" s="57">
        <v>3272</v>
      </c>
      <c r="D13" s="57">
        <v>6471</v>
      </c>
      <c r="E13" s="57">
        <v>76</v>
      </c>
      <c r="F13" s="57">
        <v>9819</v>
      </c>
      <c r="G13" s="110">
        <v>0.33</v>
      </c>
      <c r="H13" s="110">
        <v>0.66</v>
      </c>
      <c r="J13" s="178" t="s">
        <v>70</v>
      </c>
      <c r="K13" s="179"/>
      <c r="L13" s="180">
        <v>20451.356719854357</v>
      </c>
      <c r="M13" s="180">
        <v>21592.597336696112</v>
      </c>
      <c r="N13" s="180">
        <v>4180.624943449533</v>
      </c>
      <c r="O13" s="180">
        <v>46224.578999999998</v>
      </c>
      <c r="P13" s="181">
        <v>0.4424346778767711</v>
      </c>
      <c r="Q13" s="182">
        <v>0.46712372083899589</v>
      </c>
      <c r="S13" s="111"/>
      <c r="T13" s="112" t="s">
        <v>279</v>
      </c>
      <c r="U13" s="57">
        <v>755.51870778058799</v>
      </c>
      <c r="V13" s="57">
        <v>2820.2580887179793</v>
      </c>
      <c r="W13" s="57">
        <v>3540.5296269177175</v>
      </c>
      <c r="X13" s="57">
        <v>16838.316699999999</v>
      </c>
      <c r="Y13" s="110">
        <v>4.4869016377426137E-2</v>
      </c>
      <c r="Z13" s="110">
        <v>0.74486473848669776</v>
      </c>
      <c r="AB13" s="113"/>
      <c r="AC13" s="98" t="s">
        <v>368</v>
      </c>
      <c r="AD13" s="101">
        <v>117.64287559566382</v>
      </c>
      <c r="AE13" s="101">
        <v>432.63182814829742</v>
      </c>
      <c r="AF13" s="101">
        <v>119.09479625603878</v>
      </c>
      <c r="AG13" s="101">
        <v>669.36950000000002</v>
      </c>
      <c r="AH13" s="102">
        <v>0.17575177177278592</v>
      </c>
      <c r="AI13" s="102">
        <v>0.6463273694847127</v>
      </c>
    </row>
    <row r="14" spans="1:35" x14ac:dyDescent="0.2">
      <c r="A14" s="111"/>
      <c r="B14" s="112" t="s">
        <v>132</v>
      </c>
      <c r="C14" s="57">
        <v>3178</v>
      </c>
      <c r="D14" s="57">
        <v>6586</v>
      </c>
      <c r="E14" s="57">
        <v>1746</v>
      </c>
      <c r="F14" s="57">
        <v>11510</v>
      </c>
      <c r="G14" s="110">
        <v>0.28000000000000003</v>
      </c>
      <c r="H14" s="110">
        <v>0.56999999999999995</v>
      </c>
      <c r="J14" s="114"/>
      <c r="K14" s="115" t="s">
        <v>217</v>
      </c>
      <c r="L14" s="116">
        <v>3785.2671541028849</v>
      </c>
      <c r="M14" s="116">
        <v>12643.894329402156</v>
      </c>
      <c r="N14" s="116">
        <v>452.38671649496331</v>
      </c>
      <c r="O14" s="116">
        <v>16881.548200000001</v>
      </c>
      <c r="P14" s="117">
        <v>0.22422511900317796</v>
      </c>
      <c r="Q14" s="118">
        <v>0.74897717789901253</v>
      </c>
      <c r="S14" s="111"/>
      <c r="T14" s="112" t="s">
        <v>280</v>
      </c>
      <c r="U14" s="57">
        <v>956.14554900204064</v>
      </c>
      <c r="V14" s="57">
        <v>2960.1745836913287</v>
      </c>
      <c r="W14" s="57">
        <v>2523.7108545920078</v>
      </c>
      <c r="X14" s="57">
        <v>10955.7965</v>
      </c>
      <c r="Y14" s="110">
        <v>8.7273029304810526E-2</v>
      </c>
      <c r="Z14" s="110">
        <v>0.68237303389178072</v>
      </c>
      <c r="AB14" s="113"/>
      <c r="AC14" s="98" t="s">
        <v>369</v>
      </c>
      <c r="AD14" s="101">
        <v>699.9973212213597</v>
      </c>
      <c r="AE14" s="101">
        <v>1134.8829168728041</v>
      </c>
      <c r="AF14" s="101">
        <v>436.03976190583626</v>
      </c>
      <c r="AG14" s="101">
        <v>2270.92</v>
      </c>
      <c r="AH14" s="102">
        <v>0.30824393691603391</v>
      </c>
      <c r="AI14" s="102">
        <v>0.49974588134888243</v>
      </c>
    </row>
    <row r="15" spans="1:35" x14ac:dyDescent="0.2">
      <c r="A15" s="173" t="s">
        <v>53</v>
      </c>
      <c r="B15" s="174"/>
      <c r="C15" s="175">
        <v>6451</v>
      </c>
      <c r="D15" s="175">
        <v>13057</v>
      </c>
      <c r="E15" s="175">
        <v>1821</v>
      </c>
      <c r="F15" s="175">
        <v>21329</v>
      </c>
      <c r="G15" s="176">
        <v>0.3</v>
      </c>
      <c r="H15" s="176">
        <v>0.61</v>
      </c>
      <c r="J15" s="114"/>
      <c r="K15" s="115" t="s">
        <v>71</v>
      </c>
      <c r="L15" s="116">
        <v>8021.0097014413204</v>
      </c>
      <c r="M15" s="116">
        <v>34181.379548198747</v>
      </c>
      <c r="N15" s="116">
        <v>1639.7907503599358</v>
      </c>
      <c r="O15" s="116">
        <v>43842.18</v>
      </c>
      <c r="P15" s="117">
        <v>0.18295189019892077</v>
      </c>
      <c r="Q15" s="118">
        <v>0.77964598357560566</v>
      </c>
      <c r="S15" s="173" t="s">
        <v>82</v>
      </c>
      <c r="T15" s="174"/>
      <c r="U15" s="175">
        <v>3352.7583440931558</v>
      </c>
      <c r="V15" s="175">
        <v>14890.815633916431</v>
      </c>
      <c r="W15" s="175">
        <v>9768.1278784076385</v>
      </c>
      <c r="X15" s="175">
        <v>53030.695500000002</v>
      </c>
      <c r="Y15" s="176">
        <v>6.3222975155835096E-2</v>
      </c>
      <c r="Z15" s="176">
        <v>0.75257940521446098</v>
      </c>
      <c r="AB15" s="113"/>
      <c r="AC15" s="98" t="s">
        <v>370</v>
      </c>
      <c r="AD15" s="101">
        <v>969.73509571748502</v>
      </c>
      <c r="AE15" s="101">
        <v>2407.6112587401763</v>
      </c>
      <c r="AF15" s="101">
        <v>686.58194554233887</v>
      </c>
      <c r="AG15" s="101">
        <v>4063.9283</v>
      </c>
      <c r="AH15" s="102">
        <v>0.23862012912911998</v>
      </c>
      <c r="AI15" s="102">
        <v>0.59243448235545304</v>
      </c>
    </row>
    <row r="16" spans="1:35" x14ac:dyDescent="0.2">
      <c r="A16" s="111"/>
      <c r="B16" s="112" t="s">
        <v>133</v>
      </c>
      <c r="C16" s="57">
        <v>1950</v>
      </c>
      <c r="D16" s="57">
        <v>7122</v>
      </c>
      <c r="E16" s="57">
        <v>951</v>
      </c>
      <c r="F16" s="57">
        <v>10023</v>
      </c>
      <c r="G16" s="110">
        <v>0.19</v>
      </c>
      <c r="H16" s="110">
        <v>0.71</v>
      </c>
      <c r="J16" s="114"/>
      <c r="K16" s="115" t="s">
        <v>218</v>
      </c>
      <c r="L16" s="116">
        <v>449.14850686387132</v>
      </c>
      <c r="M16" s="116">
        <v>6036.9427474449703</v>
      </c>
      <c r="N16" s="116">
        <v>741.23874569115799</v>
      </c>
      <c r="O16" s="116">
        <v>7227.33</v>
      </c>
      <c r="P16" s="117">
        <v>6.2145841806569138E-2</v>
      </c>
      <c r="Q16" s="118">
        <v>0.83529363505540366</v>
      </c>
      <c r="S16" s="111"/>
      <c r="T16" s="112" t="s">
        <v>281</v>
      </c>
      <c r="U16" s="57">
        <v>362.9909063077809</v>
      </c>
      <c r="V16" s="57">
        <v>3392.5468590453552</v>
      </c>
      <c r="W16" s="57">
        <v>294.75714036884727</v>
      </c>
      <c r="X16" s="57">
        <v>5596.9246999999996</v>
      </c>
      <c r="Y16" s="110">
        <v>6.485542074700075E-2</v>
      </c>
      <c r="Z16" s="110">
        <v>0.88248045454736446</v>
      </c>
      <c r="AB16" s="189" t="s">
        <v>93</v>
      </c>
      <c r="AC16" s="190"/>
      <c r="AD16" s="191">
        <v>5544.1402296010947</v>
      </c>
      <c r="AE16" s="191">
        <v>19719.086445501787</v>
      </c>
      <c r="AF16" s="191">
        <v>3623.2254248971149</v>
      </c>
      <c r="AG16" s="191">
        <v>28886.452099999999</v>
      </c>
      <c r="AH16" s="192">
        <v>0.19192873567194135</v>
      </c>
      <c r="AI16" s="192">
        <v>0.68264134263486753</v>
      </c>
    </row>
    <row r="17" spans="1:35" x14ac:dyDescent="0.2">
      <c r="A17" s="111"/>
      <c r="B17" s="112" t="s">
        <v>134</v>
      </c>
      <c r="C17" s="57">
        <v>6203</v>
      </c>
      <c r="D17" s="57">
        <v>9784</v>
      </c>
      <c r="E17" s="57">
        <v>2623</v>
      </c>
      <c r="F17" s="57">
        <v>18609</v>
      </c>
      <c r="G17" s="110">
        <v>0.33</v>
      </c>
      <c r="H17" s="110">
        <v>0.53</v>
      </c>
      <c r="J17" s="178" t="s">
        <v>71</v>
      </c>
      <c r="K17" s="179"/>
      <c r="L17" s="180">
        <v>12255.425362408076</v>
      </c>
      <c r="M17" s="180">
        <v>52862.216625045832</v>
      </c>
      <c r="N17" s="180">
        <v>2833.4162125460571</v>
      </c>
      <c r="O17" s="180">
        <v>67951.05819999997</v>
      </c>
      <c r="P17" s="181">
        <v>0.18035665208239657</v>
      </c>
      <c r="Q17" s="182">
        <v>0.77794545111360536</v>
      </c>
      <c r="S17" s="111"/>
      <c r="T17" s="112" t="s">
        <v>282</v>
      </c>
      <c r="U17" s="57">
        <v>863.5845447839597</v>
      </c>
      <c r="V17" s="57">
        <v>5223.2024786798838</v>
      </c>
      <c r="W17" s="57">
        <v>677.03602548885397</v>
      </c>
      <c r="X17" s="57">
        <v>8782.3004000000001</v>
      </c>
      <c r="Y17" s="110">
        <v>9.8332385075778059E-2</v>
      </c>
      <c r="Z17" s="110">
        <v>0.8245766484743775</v>
      </c>
      <c r="AB17" s="113"/>
      <c r="AC17" s="98" t="s">
        <v>371</v>
      </c>
      <c r="AD17" s="101">
        <v>1022.1552419724479</v>
      </c>
      <c r="AE17" s="101">
        <v>6363.0745434095152</v>
      </c>
      <c r="AF17" s="101">
        <v>847.65021461803485</v>
      </c>
      <c r="AG17" s="101">
        <v>8232.8799999999992</v>
      </c>
      <c r="AH17" s="102">
        <v>0.12415524603449195</v>
      </c>
      <c r="AI17" s="102">
        <v>0.77288561759791419</v>
      </c>
    </row>
    <row r="18" spans="1:35" x14ac:dyDescent="0.2">
      <c r="A18" s="111"/>
      <c r="B18" s="112" t="s">
        <v>135</v>
      </c>
      <c r="C18" s="57">
        <v>3742</v>
      </c>
      <c r="D18" s="57">
        <v>8860</v>
      </c>
      <c r="E18" s="57">
        <v>1526</v>
      </c>
      <c r="F18" s="57">
        <v>14128</v>
      </c>
      <c r="G18" s="110">
        <v>0.26</v>
      </c>
      <c r="H18" s="110">
        <v>0.63</v>
      </c>
      <c r="J18" s="114"/>
      <c r="K18" s="115" t="s">
        <v>219</v>
      </c>
      <c r="L18" s="116">
        <v>6203.1457144959113</v>
      </c>
      <c r="M18" s="116">
        <v>9806.3875163299872</v>
      </c>
      <c r="N18" s="116">
        <v>1405.3387691740993</v>
      </c>
      <c r="O18" s="116">
        <v>17414.871999999999</v>
      </c>
      <c r="P18" s="117">
        <v>0.35619818018162358</v>
      </c>
      <c r="Q18" s="118">
        <v>0.56310419716722504</v>
      </c>
      <c r="S18" s="111"/>
      <c r="T18" s="112" t="s">
        <v>83</v>
      </c>
      <c r="U18" s="57">
        <v>956.28525982077997</v>
      </c>
      <c r="V18" s="57">
        <v>3254.7138585750613</v>
      </c>
      <c r="W18" s="57">
        <v>754.49779957896055</v>
      </c>
      <c r="X18" s="57">
        <v>5433.471700000001</v>
      </c>
      <c r="Y18" s="110">
        <v>0.17599894001854832</v>
      </c>
      <c r="Z18" s="110">
        <v>0.6851399705643556</v>
      </c>
      <c r="AB18" s="113"/>
      <c r="AC18" s="98" t="s">
        <v>372</v>
      </c>
      <c r="AD18" s="101">
        <v>49.476154309110193</v>
      </c>
      <c r="AE18" s="101">
        <v>130.10097686257433</v>
      </c>
      <c r="AF18" s="101">
        <v>51.103768828315481</v>
      </c>
      <c r="AG18" s="101">
        <v>230.68090000000001</v>
      </c>
      <c r="AH18" s="102">
        <v>0.21447876399437574</v>
      </c>
      <c r="AI18" s="102">
        <v>0.56398677507576189</v>
      </c>
    </row>
    <row r="19" spans="1:35" x14ac:dyDescent="0.2">
      <c r="A19" s="111"/>
      <c r="B19" s="112" t="s">
        <v>136</v>
      </c>
      <c r="C19" s="57">
        <v>4423</v>
      </c>
      <c r="D19" s="57">
        <v>6394</v>
      </c>
      <c r="E19" s="57">
        <v>1778</v>
      </c>
      <c r="F19" s="57">
        <v>12595</v>
      </c>
      <c r="G19" s="110">
        <v>0.35</v>
      </c>
      <c r="H19" s="110">
        <v>0.51</v>
      </c>
      <c r="J19" s="114"/>
      <c r="K19" s="115" t="s">
        <v>220</v>
      </c>
      <c r="L19" s="116">
        <v>5753.18891632546</v>
      </c>
      <c r="M19" s="116">
        <v>8666.2924926466985</v>
      </c>
      <c r="N19" s="116">
        <v>1319.4685910278429</v>
      </c>
      <c r="O19" s="116">
        <v>15738.95</v>
      </c>
      <c r="P19" s="117">
        <v>0.36553829298177198</v>
      </c>
      <c r="Q19" s="118">
        <v>0.5506271061695156</v>
      </c>
      <c r="S19" s="111"/>
      <c r="T19" s="112" t="s">
        <v>283</v>
      </c>
      <c r="U19" s="57">
        <v>1075.3471401416948</v>
      </c>
      <c r="V19" s="57">
        <v>8111.7761196429219</v>
      </c>
      <c r="W19" s="57">
        <v>737.39584945517072</v>
      </c>
      <c r="X19" s="57">
        <v>12105.46</v>
      </c>
      <c r="Y19" s="110">
        <v>8.8831580141662925E-2</v>
      </c>
      <c r="Z19" s="110">
        <v>0.85025410107531108</v>
      </c>
      <c r="AB19" s="113"/>
      <c r="AC19" s="98" t="s">
        <v>373</v>
      </c>
      <c r="AD19" s="101">
        <v>851.01418874670253</v>
      </c>
      <c r="AE19" s="101">
        <v>4718.8110185142041</v>
      </c>
      <c r="AF19" s="101">
        <v>1013.6847927390933</v>
      </c>
      <c r="AG19" s="101">
        <v>6583.51</v>
      </c>
      <c r="AH19" s="102">
        <v>0.12926450916710122</v>
      </c>
      <c r="AI19" s="102">
        <v>0.71676218590299157</v>
      </c>
    </row>
    <row r="20" spans="1:35" x14ac:dyDescent="0.2">
      <c r="A20" s="111"/>
      <c r="B20" s="112" t="s">
        <v>137</v>
      </c>
      <c r="C20" s="57">
        <v>615</v>
      </c>
      <c r="D20" s="57">
        <v>2546</v>
      </c>
      <c r="E20" s="57">
        <v>517</v>
      </c>
      <c r="F20" s="57">
        <v>3678</v>
      </c>
      <c r="G20" s="110">
        <v>0.17</v>
      </c>
      <c r="H20" s="110">
        <v>0.69</v>
      </c>
      <c r="J20" s="114"/>
      <c r="K20" s="115" t="s">
        <v>221</v>
      </c>
      <c r="L20" s="116">
        <v>10382.019166657701</v>
      </c>
      <c r="M20" s="116">
        <v>16636.966642017891</v>
      </c>
      <c r="N20" s="116">
        <v>2209.5862913244036</v>
      </c>
      <c r="O20" s="116">
        <v>29228.572099999998</v>
      </c>
      <c r="P20" s="117">
        <v>0.35520103859804025</v>
      </c>
      <c r="Q20" s="118">
        <v>0.56920216920271283</v>
      </c>
      <c r="S20" s="111"/>
      <c r="T20" s="112" t="s">
        <v>284</v>
      </c>
      <c r="U20" s="57">
        <v>951.68697738777212</v>
      </c>
      <c r="V20" s="57">
        <v>1882.9061402240475</v>
      </c>
      <c r="W20" s="57">
        <v>689.10799028211727</v>
      </c>
      <c r="X20" s="57">
        <v>4004.3872000000001</v>
      </c>
      <c r="Y20" s="110">
        <v>0.23766107767694694</v>
      </c>
      <c r="Z20" s="110">
        <v>0.59025067114641416</v>
      </c>
      <c r="AB20" s="113"/>
      <c r="AC20" s="98" t="s">
        <v>374</v>
      </c>
      <c r="AD20" s="101">
        <v>1786.9293315430198</v>
      </c>
      <c r="AE20" s="101">
        <v>9221.7410588308194</v>
      </c>
      <c r="AF20" s="101">
        <v>1544.5585096261614</v>
      </c>
      <c r="AG20" s="101">
        <v>12553.2289</v>
      </c>
      <c r="AH20" s="102">
        <v>0.14234818354527254</v>
      </c>
      <c r="AI20" s="102">
        <v>0.73461108152268451</v>
      </c>
    </row>
    <row r="21" spans="1:35" x14ac:dyDescent="0.2">
      <c r="A21" s="111"/>
      <c r="B21" s="112" t="s">
        <v>138</v>
      </c>
      <c r="C21" s="57">
        <v>1658</v>
      </c>
      <c r="D21" s="57">
        <v>3509</v>
      </c>
      <c r="E21" s="57">
        <v>955</v>
      </c>
      <c r="F21" s="57">
        <v>6122</v>
      </c>
      <c r="G21" s="110">
        <v>0.27</v>
      </c>
      <c r="H21" s="110">
        <v>0.56999999999999995</v>
      </c>
      <c r="J21" s="114"/>
      <c r="K21" s="115" t="s">
        <v>222</v>
      </c>
      <c r="L21" s="116">
        <v>6422.6162747079879</v>
      </c>
      <c r="M21" s="116">
        <v>7792.4268881653634</v>
      </c>
      <c r="N21" s="116">
        <v>1262.9199371266498</v>
      </c>
      <c r="O21" s="116">
        <v>15477.963100000001</v>
      </c>
      <c r="P21" s="117">
        <v>0.41495229270238976</v>
      </c>
      <c r="Q21" s="118">
        <v>0.50345299557959033</v>
      </c>
      <c r="S21" s="111"/>
      <c r="T21" s="112" t="s">
        <v>285</v>
      </c>
      <c r="U21" s="57">
        <v>983.03145459132145</v>
      </c>
      <c r="V21" s="57">
        <v>1975.0898856028418</v>
      </c>
      <c r="W21" s="57">
        <v>776.62973503327669</v>
      </c>
      <c r="X21" s="57">
        <v>5269.4712</v>
      </c>
      <c r="Y21" s="110">
        <v>0.1865522017828509</v>
      </c>
      <c r="Z21" s="110">
        <v>0.66606493842786374</v>
      </c>
      <c r="AB21" s="113"/>
      <c r="AC21" s="98" t="s">
        <v>375</v>
      </c>
      <c r="AD21" s="101">
        <v>1383.2789022645061</v>
      </c>
      <c r="AE21" s="101">
        <v>3586.8684155496803</v>
      </c>
      <c r="AF21" s="101">
        <v>1283.4909821858132</v>
      </c>
      <c r="AG21" s="101">
        <v>6253.6383000000005</v>
      </c>
      <c r="AH21" s="102">
        <v>0.22119586005869671</v>
      </c>
      <c r="AI21" s="102">
        <v>0.57356505820774439</v>
      </c>
    </row>
    <row r="22" spans="1:35" x14ac:dyDescent="0.2">
      <c r="A22" s="111"/>
      <c r="B22" s="112" t="s">
        <v>139</v>
      </c>
      <c r="C22" s="57">
        <v>1852</v>
      </c>
      <c r="D22" s="57">
        <v>6177</v>
      </c>
      <c r="E22" s="57">
        <v>1168</v>
      </c>
      <c r="F22" s="57">
        <v>9197</v>
      </c>
      <c r="G22" s="110">
        <v>0.2</v>
      </c>
      <c r="H22" s="110">
        <v>0.67</v>
      </c>
      <c r="J22" s="114"/>
      <c r="K22" s="115" t="s">
        <v>2</v>
      </c>
      <c r="L22" s="116">
        <v>12379.842095368958</v>
      </c>
      <c r="M22" s="116">
        <v>17031.042119677997</v>
      </c>
      <c r="N22" s="116">
        <v>3566.7539849530422</v>
      </c>
      <c r="O22" s="116">
        <v>32977.638200000001</v>
      </c>
      <c r="P22" s="117">
        <v>0.37540111333288134</v>
      </c>
      <c r="Q22" s="118">
        <v>0.5164421422901655</v>
      </c>
      <c r="S22" s="111"/>
      <c r="T22" s="112" t="s">
        <v>286</v>
      </c>
      <c r="U22" s="57">
        <v>324.61597896395978</v>
      </c>
      <c r="V22" s="57">
        <v>970.13064563609134</v>
      </c>
      <c r="W22" s="57">
        <v>218.30136334484592</v>
      </c>
      <c r="X22" s="57">
        <v>1707.8458000000001</v>
      </c>
      <c r="Y22" s="110">
        <v>0.19007335379105056</v>
      </c>
      <c r="Z22" s="110">
        <v>0.68210400358814272</v>
      </c>
      <c r="AB22" s="189" t="s">
        <v>94</v>
      </c>
      <c r="AC22" s="190"/>
      <c r="AD22" s="191">
        <v>5092.6058744549428</v>
      </c>
      <c r="AE22" s="191">
        <v>24020.60808708852</v>
      </c>
      <c r="AF22" s="191">
        <v>4740.724138456535</v>
      </c>
      <c r="AG22" s="191">
        <v>33853.938099999999</v>
      </c>
      <c r="AH22" s="192">
        <v>0.15042875837404993</v>
      </c>
      <c r="AI22" s="192">
        <v>0.70953659855272555</v>
      </c>
    </row>
    <row r="23" spans="1:35" x14ac:dyDescent="0.2">
      <c r="A23" s="173" t="s">
        <v>54</v>
      </c>
      <c r="B23" s="174"/>
      <c r="C23" s="175">
        <v>20442</v>
      </c>
      <c r="D23" s="175">
        <v>44392</v>
      </c>
      <c r="E23" s="175">
        <v>9516</v>
      </c>
      <c r="F23" s="175">
        <v>74351</v>
      </c>
      <c r="G23" s="176">
        <v>0.27</v>
      </c>
      <c r="H23" s="176">
        <v>0.6</v>
      </c>
      <c r="J23" s="114"/>
      <c r="K23" s="115" t="s">
        <v>223</v>
      </c>
      <c r="L23" s="116">
        <v>5276.1909184370834</v>
      </c>
      <c r="M23" s="116">
        <v>7038.6664359007136</v>
      </c>
      <c r="N23" s="116">
        <v>1104.7931456622018</v>
      </c>
      <c r="O23" s="116">
        <v>13419.6505</v>
      </c>
      <c r="P23" s="117">
        <v>0.39316902615586624</v>
      </c>
      <c r="Q23" s="118">
        <v>0.524504452325395</v>
      </c>
      <c r="S23" s="111"/>
      <c r="T23" s="112" t="s">
        <v>287</v>
      </c>
      <c r="U23" s="57">
        <v>568.48596579527953</v>
      </c>
      <c r="V23" s="57">
        <v>1791.4953094596406</v>
      </c>
      <c r="W23" s="57">
        <v>362.15894379790103</v>
      </c>
      <c r="X23" s="57">
        <v>2903.4607999999998</v>
      </c>
      <c r="Y23" s="110">
        <v>0.19579598450073082</v>
      </c>
      <c r="Z23" s="110">
        <v>0.67947047551212669</v>
      </c>
      <c r="AB23" s="113"/>
      <c r="AC23" s="98" t="s">
        <v>376</v>
      </c>
      <c r="AD23" s="101">
        <v>3826.7494986245288</v>
      </c>
      <c r="AE23" s="101">
        <v>10069.545493909078</v>
      </c>
      <c r="AF23" s="101">
        <v>889.15470746639176</v>
      </c>
      <c r="AG23" s="101">
        <v>14785.449699999999</v>
      </c>
      <c r="AH23" s="102">
        <v>0.25881860723008843</v>
      </c>
      <c r="AI23" s="102">
        <v>0.68104424946297559</v>
      </c>
    </row>
    <row r="24" spans="1:35" x14ac:dyDescent="0.2">
      <c r="A24" s="111"/>
      <c r="B24" s="112" t="s">
        <v>140</v>
      </c>
      <c r="C24" s="57">
        <v>3222</v>
      </c>
      <c r="D24" s="57">
        <v>8143</v>
      </c>
      <c r="E24" s="57">
        <v>594</v>
      </c>
      <c r="F24" s="57">
        <v>11959</v>
      </c>
      <c r="G24" s="110">
        <v>0.27</v>
      </c>
      <c r="H24" s="110">
        <v>0.68</v>
      </c>
      <c r="J24" s="114"/>
      <c r="K24" s="115" t="s">
        <v>224</v>
      </c>
      <c r="L24" s="116">
        <v>4008.1402379942247</v>
      </c>
      <c r="M24" s="116">
        <v>6506.0951349680945</v>
      </c>
      <c r="N24" s="116">
        <v>995.88462703768141</v>
      </c>
      <c r="O24" s="116">
        <v>11510.12</v>
      </c>
      <c r="P24" s="117">
        <v>0.34822749354430921</v>
      </c>
      <c r="Q24" s="118">
        <v>0.56524998305561491</v>
      </c>
      <c r="S24" s="111"/>
      <c r="T24" s="112" t="s">
        <v>288</v>
      </c>
      <c r="U24" s="57">
        <v>1625.5163681497429</v>
      </c>
      <c r="V24" s="57">
        <v>3596.0256303991218</v>
      </c>
      <c r="W24" s="57">
        <v>1350.0480627132868</v>
      </c>
      <c r="X24" s="57">
        <v>9444.0563999999995</v>
      </c>
      <c r="Y24" s="110">
        <v>0.17212056973206374</v>
      </c>
      <c r="Z24" s="110">
        <v>0.68492729132123453</v>
      </c>
      <c r="AB24" s="113"/>
      <c r="AC24" s="98" t="s">
        <v>377</v>
      </c>
      <c r="AD24" s="101">
        <v>2234.3019053670614</v>
      </c>
      <c r="AE24" s="101">
        <v>4685.1230635937745</v>
      </c>
      <c r="AF24" s="101">
        <v>490.17503103916465</v>
      </c>
      <c r="AG24" s="101">
        <v>7409.6</v>
      </c>
      <c r="AH24" s="102">
        <v>0.30154150094027493</v>
      </c>
      <c r="AI24" s="102">
        <v>0.63230445146752512</v>
      </c>
    </row>
    <row r="25" spans="1:35" x14ac:dyDescent="0.2">
      <c r="A25" s="111"/>
      <c r="B25" s="112" t="s">
        <v>55</v>
      </c>
      <c r="C25" s="57">
        <v>1117</v>
      </c>
      <c r="D25" s="57">
        <v>794</v>
      </c>
      <c r="E25" s="57">
        <v>510</v>
      </c>
      <c r="F25" s="57">
        <v>2421</v>
      </c>
      <c r="G25" s="110">
        <v>0.46</v>
      </c>
      <c r="H25" s="110">
        <v>0.33</v>
      </c>
      <c r="J25" s="114"/>
      <c r="K25" s="115" t="s">
        <v>225</v>
      </c>
      <c r="L25" s="116">
        <v>209.43089000725101</v>
      </c>
      <c r="M25" s="116">
        <v>183.60798682194917</v>
      </c>
      <c r="N25" s="116">
        <v>124.07122317079988</v>
      </c>
      <c r="O25" s="116">
        <v>517.11009999999999</v>
      </c>
      <c r="P25" s="117">
        <v>0.40500251301850615</v>
      </c>
      <c r="Q25" s="118">
        <v>0.35506555919512917</v>
      </c>
      <c r="S25" s="173" t="s">
        <v>83</v>
      </c>
      <c r="T25" s="174"/>
      <c r="U25" s="175">
        <v>7711.4151312007525</v>
      </c>
      <c r="V25" s="175">
        <v>30197.941249882206</v>
      </c>
      <c r="W25" s="175">
        <v>5859.9329100632604</v>
      </c>
      <c r="X25" s="175">
        <v>55247.378200000021</v>
      </c>
      <c r="Y25" s="176">
        <v>0.13957974807935319</v>
      </c>
      <c r="Z25" s="176">
        <v>0.75435308455480687</v>
      </c>
      <c r="AB25" s="113"/>
      <c r="AC25" s="98" t="s">
        <v>378</v>
      </c>
      <c r="AD25" s="101">
        <v>12203.821706483441</v>
      </c>
      <c r="AE25" s="101">
        <v>16759.321765164055</v>
      </c>
      <c r="AF25" s="101">
        <v>3732.6765283525019</v>
      </c>
      <c r="AG25" s="101">
        <v>32695.82</v>
      </c>
      <c r="AH25" s="102">
        <v>0.37325326927061137</v>
      </c>
      <c r="AI25" s="102">
        <v>0.5125830080164393</v>
      </c>
    </row>
    <row r="26" spans="1:35" x14ac:dyDescent="0.2">
      <c r="A26" s="111"/>
      <c r="B26" s="112" t="s">
        <v>141</v>
      </c>
      <c r="C26" s="57">
        <v>556</v>
      </c>
      <c r="D26" s="57">
        <v>2297</v>
      </c>
      <c r="E26" s="57">
        <v>508</v>
      </c>
      <c r="F26" s="57">
        <v>3360</v>
      </c>
      <c r="G26" s="110">
        <v>0.17</v>
      </c>
      <c r="H26" s="110">
        <v>0.68</v>
      </c>
      <c r="J26" s="178" t="s">
        <v>2</v>
      </c>
      <c r="K26" s="179"/>
      <c r="L26" s="180">
        <v>50634.455773926238</v>
      </c>
      <c r="M26" s="180">
        <v>73662.105599020782</v>
      </c>
      <c r="N26" s="180">
        <v>11988.314627052972</v>
      </c>
      <c r="O26" s="180">
        <v>136284.87599999999</v>
      </c>
      <c r="P26" s="181">
        <v>0.37153393142410196</v>
      </c>
      <c r="Q26" s="182">
        <v>0.54050095477227267</v>
      </c>
      <c r="S26" s="111"/>
      <c r="T26" s="112" t="s">
        <v>289</v>
      </c>
      <c r="U26" s="57">
        <v>1925.2580697343101</v>
      </c>
      <c r="V26" s="57">
        <v>4119.1302515776279</v>
      </c>
      <c r="W26" s="57">
        <v>459.13515291862751</v>
      </c>
      <c r="X26" s="57">
        <v>9471.42</v>
      </c>
      <c r="Y26" s="110">
        <v>0.20327026673237064</v>
      </c>
      <c r="Z26" s="110">
        <v>0.74825388139762172</v>
      </c>
      <c r="AB26" s="113"/>
      <c r="AC26" s="98" t="s">
        <v>379</v>
      </c>
      <c r="AD26" s="101">
        <v>6075.0539113268314</v>
      </c>
      <c r="AE26" s="101">
        <v>7584.1393835500894</v>
      </c>
      <c r="AF26" s="101">
        <v>1831.5067051230803</v>
      </c>
      <c r="AG26" s="101">
        <v>15490.7</v>
      </c>
      <c r="AH26" s="102">
        <v>0.39217426658103449</v>
      </c>
      <c r="AI26" s="102">
        <v>0.48959307091029386</v>
      </c>
    </row>
    <row r="27" spans="1:35" x14ac:dyDescent="0.2">
      <c r="A27" s="111"/>
      <c r="B27" s="112" t="s">
        <v>142</v>
      </c>
      <c r="C27" s="57">
        <v>4035</v>
      </c>
      <c r="D27" s="57">
        <v>6981</v>
      </c>
      <c r="E27" s="57">
        <v>653</v>
      </c>
      <c r="F27" s="57">
        <v>11670</v>
      </c>
      <c r="G27" s="110">
        <v>0.35</v>
      </c>
      <c r="H27" s="110">
        <v>0.6</v>
      </c>
      <c r="J27" s="114"/>
      <c r="K27" s="115" t="s">
        <v>226</v>
      </c>
      <c r="L27" s="116">
        <v>1275.5594689057307</v>
      </c>
      <c r="M27" s="116">
        <v>5736.0257851875922</v>
      </c>
      <c r="N27" s="116">
        <v>738.33974590667731</v>
      </c>
      <c r="O27" s="116">
        <v>7749.9250000000002</v>
      </c>
      <c r="P27" s="117">
        <v>0.1645899113740753</v>
      </c>
      <c r="Q27" s="118">
        <v>0.74013952201957978</v>
      </c>
      <c r="S27" s="111"/>
      <c r="T27" s="112" t="s">
        <v>290</v>
      </c>
      <c r="U27" s="57">
        <v>1433.5175321041509</v>
      </c>
      <c r="V27" s="57">
        <v>1961.1334918296297</v>
      </c>
      <c r="W27" s="57">
        <v>513.39658008173797</v>
      </c>
      <c r="X27" s="57">
        <v>4755.9914999999992</v>
      </c>
      <c r="Y27" s="110">
        <v>0.30141297184911942</v>
      </c>
      <c r="Z27" s="110">
        <v>0.59063969895953583</v>
      </c>
      <c r="AB27" s="113"/>
      <c r="AC27" s="98" t="s">
        <v>380</v>
      </c>
      <c r="AD27" s="101">
        <v>6903.6699364170599</v>
      </c>
      <c r="AE27" s="101">
        <v>7448.9115212714451</v>
      </c>
      <c r="AF27" s="101">
        <v>2443.275542311495</v>
      </c>
      <c r="AG27" s="101">
        <v>16795.857</v>
      </c>
      <c r="AH27" s="102">
        <v>0.41103409825512682</v>
      </c>
      <c r="AI27" s="102">
        <v>0.44349696007006045</v>
      </c>
    </row>
    <row r="28" spans="1:35" x14ac:dyDescent="0.2">
      <c r="A28" s="111"/>
      <c r="B28" s="112" t="s">
        <v>143</v>
      </c>
      <c r="C28" s="57">
        <v>1510</v>
      </c>
      <c r="D28" s="57">
        <v>4770</v>
      </c>
      <c r="E28" s="57">
        <v>578</v>
      </c>
      <c r="F28" s="57">
        <v>6859</v>
      </c>
      <c r="G28" s="110">
        <v>0.22</v>
      </c>
      <c r="H28" s="110">
        <v>0.7</v>
      </c>
      <c r="J28" s="114"/>
      <c r="K28" s="115" t="s">
        <v>227</v>
      </c>
      <c r="L28" s="116">
        <v>51.413938341214262</v>
      </c>
      <c r="M28" s="116">
        <v>501.82828815385386</v>
      </c>
      <c r="N28" s="116">
        <v>224.65717350493182</v>
      </c>
      <c r="O28" s="116">
        <v>777.89940000000001</v>
      </c>
      <c r="P28" s="117">
        <v>6.6093299906407263E-2</v>
      </c>
      <c r="Q28" s="118">
        <v>0.64510692276386106</v>
      </c>
      <c r="S28" s="111"/>
      <c r="T28" s="112" t="s">
        <v>291</v>
      </c>
      <c r="U28" s="57">
        <v>1724.7247165869117</v>
      </c>
      <c r="V28" s="57">
        <v>4007.5062030519562</v>
      </c>
      <c r="W28" s="57">
        <v>250.43735613743317</v>
      </c>
      <c r="X28" s="57">
        <v>9787.0611000000008</v>
      </c>
      <c r="Y28" s="110">
        <v>0.1762249871503215</v>
      </c>
      <c r="Z28" s="110">
        <v>0.7981863960444322</v>
      </c>
      <c r="AB28" s="113"/>
      <c r="AC28" s="98" t="s">
        <v>381</v>
      </c>
      <c r="AD28" s="101">
        <v>4253.8633554132894</v>
      </c>
      <c r="AE28" s="101">
        <v>10062.055543221073</v>
      </c>
      <c r="AF28" s="101">
        <v>1180.4732013656369</v>
      </c>
      <c r="AG28" s="101">
        <v>15496.392099999999</v>
      </c>
      <c r="AH28" s="102">
        <v>0.2745066934266131</v>
      </c>
      <c r="AI28" s="102">
        <v>0.64931601357848157</v>
      </c>
    </row>
    <row r="29" spans="1:35" x14ac:dyDescent="0.2">
      <c r="A29" s="111"/>
      <c r="B29" s="112" t="s">
        <v>144</v>
      </c>
      <c r="C29" s="57">
        <v>1152</v>
      </c>
      <c r="D29" s="57">
        <v>1546</v>
      </c>
      <c r="E29" s="57">
        <v>599</v>
      </c>
      <c r="F29" s="57">
        <v>3297</v>
      </c>
      <c r="G29" s="110">
        <v>0.35</v>
      </c>
      <c r="H29" s="110">
        <v>0.47</v>
      </c>
      <c r="J29" s="114"/>
      <c r="K29" s="115" t="s">
        <v>228</v>
      </c>
      <c r="L29" s="116">
        <v>1918.7819798345108</v>
      </c>
      <c r="M29" s="116">
        <v>6981.0721317962607</v>
      </c>
      <c r="N29" s="116">
        <v>1129.0526883692294</v>
      </c>
      <c r="O29" s="116">
        <v>10028.906800000001</v>
      </c>
      <c r="P29" s="117">
        <v>0.19132513823286409</v>
      </c>
      <c r="Q29" s="118">
        <v>0.69609502521214572</v>
      </c>
      <c r="S29" s="111"/>
      <c r="T29" s="112" t="s">
        <v>292</v>
      </c>
      <c r="U29" s="57">
        <v>1226.9540022906899</v>
      </c>
      <c r="V29" s="57">
        <v>1329.5443277670695</v>
      </c>
      <c r="W29" s="57">
        <v>296.35087142929598</v>
      </c>
      <c r="X29" s="57">
        <v>4339.9278000000004</v>
      </c>
      <c r="Y29" s="110">
        <v>0.28271299865649602</v>
      </c>
      <c r="Z29" s="110">
        <v>0.64900225443382131</v>
      </c>
      <c r="AB29" s="189" t="s">
        <v>95</v>
      </c>
      <c r="AC29" s="190"/>
      <c r="AD29" s="191">
        <v>35497.054132592224</v>
      </c>
      <c r="AE29" s="191">
        <v>56609.502951749506</v>
      </c>
      <c r="AF29" s="191">
        <v>10567.261715658271</v>
      </c>
      <c r="AG29" s="191">
        <v>102673.81880000001</v>
      </c>
      <c r="AH29" s="192">
        <v>0.34572644270432279</v>
      </c>
      <c r="AI29" s="192">
        <v>0.55135285327236216</v>
      </c>
    </row>
    <row r="30" spans="1:35" x14ac:dyDescent="0.2">
      <c r="A30" s="111"/>
      <c r="B30" s="112" t="s">
        <v>145</v>
      </c>
      <c r="C30" s="57">
        <v>4932</v>
      </c>
      <c r="D30" s="57">
        <v>8765</v>
      </c>
      <c r="E30" s="57">
        <v>1465</v>
      </c>
      <c r="F30" s="57">
        <v>15162</v>
      </c>
      <c r="G30" s="110">
        <v>0.33</v>
      </c>
      <c r="H30" s="110">
        <v>0.57999999999999996</v>
      </c>
      <c r="J30" s="114"/>
      <c r="K30" s="115" t="s">
        <v>229</v>
      </c>
      <c r="L30" s="116">
        <v>1079.7486493256424</v>
      </c>
      <c r="M30" s="116">
        <v>4564.9798175005908</v>
      </c>
      <c r="N30" s="116">
        <v>618.87363317376662</v>
      </c>
      <c r="O30" s="116">
        <v>6263.6020999999992</v>
      </c>
      <c r="P30" s="117">
        <v>0.17238461704418334</v>
      </c>
      <c r="Q30" s="118">
        <v>0.72881063398018076</v>
      </c>
      <c r="S30" s="111"/>
      <c r="T30" s="112" t="s">
        <v>293</v>
      </c>
      <c r="U30" s="57">
        <v>1611.4299162672717</v>
      </c>
      <c r="V30" s="57">
        <v>2699.9643821552486</v>
      </c>
      <c r="W30" s="57">
        <v>305.74227228444971</v>
      </c>
      <c r="X30" s="57">
        <v>7211.2382999999991</v>
      </c>
      <c r="Y30" s="110">
        <v>0.22346091603535995</v>
      </c>
      <c r="Z30" s="110">
        <v>0.73414105750024639</v>
      </c>
      <c r="AB30" s="113"/>
      <c r="AC30" s="98" t="s">
        <v>382</v>
      </c>
      <c r="AD30" s="101">
        <v>401.70074519180542</v>
      </c>
      <c r="AE30" s="101">
        <v>2151.4287855698212</v>
      </c>
      <c r="AF30" s="101">
        <v>530.86386923837301</v>
      </c>
      <c r="AG30" s="101">
        <v>3083.9933999999994</v>
      </c>
      <c r="AH30" s="102">
        <v>0.13025343867201711</v>
      </c>
      <c r="AI30" s="102">
        <v>0.69761134559166749</v>
      </c>
    </row>
    <row r="31" spans="1:35" x14ac:dyDescent="0.2">
      <c r="A31" s="111"/>
      <c r="B31" s="112" t="s">
        <v>146</v>
      </c>
      <c r="C31" s="57">
        <v>1020</v>
      </c>
      <c r="D31" s="57">
        <v>2412</v>
      </c>
      <c r="E31" s="57">
        <v>550</v>
      </c>
      <c r="F31" s="57">
        <v>3983</v>
      </c>
      <c r="G31" s="110">
        <v>0.26</v>
      </c>
      <c r="H31" s="110">
        <v>0.61</v>
      </c>
      <c r="J31" s="114"/>
      <c r="K31" s="115" t="s">
        <v>230</v>
      </c>
      <c r="L31" s="116">
        <v>2060.7677878147138</v>
      </c>
      <c r="M31" s="116">
        <v>10871.810872181819</v>
      </c>
      <c r="N31" s="116">
        <v>1336.6495400034673</v>
      </c>
      <c r="O31" s="116">
        <v>14269.2282</v>
      </c>
      <c r="P31" s="117">
        <v>0.14442041005516429</v>
      </c>
      <c r="Q31" s="118">
        <v>0.76190602040983679</v>
      </c>
      <c r="S31" s="111"/>
      <c r="T31" s="112" t="s">
        <v>294</v>
      </c>
      <c r="U31" s="57">
        <v>2356.5447073922792</v>
      </c>
      <c r="V31" s="57">
        <v>583.72863637396154</v>
      </c>
      <c r="W31" s="57">
        <v>901.57448209475945</v>
      </c>
      <c r="X31" s="57">
        <v>5284</v>
      </c>
      <c r="Y31" s="110">
        <v>0.44597742380626026</v>
      </c>
      <c r="Z31" s="110">
        <v>0.3833990935868587</v>
      </c>
      <c r="AB31" s="113"/>
      <c r="AC31" s="98" t="s">
        <v>383</v>
      </c>
      <c r="AD31" s="101">
        <v>485.86977673837157</v>
      </c>
      <c r="AE31" s="101">
        <v>2332.7325748664693</v>
      </c>
      <c r="AF31" s="101">
        <v>989.78314839515929</v>
      </c>
      <c r="AG31" s="101">
        <v>3808.3855000000003</v>
      </c>
      <c r="AH31" s="102">
        <v>0.12757893777779888</v>
      </c>
      <c r="AI31" s="102">
        <v>0.61252532729852827</v>
      </c>
    </row>
    <row r="32" spans="1:35" x14ac:dyDescent="0.2">
      <c r="A32" s="111"/>
      <c r="B32" s="112" t="s">
        <v>147</v>
      </c>
      <c r="C32" s="57">
        <v>961</v>
      </c>
      <c r="D32" s="57">
        <v>1712</v>
      </c>
      <c r="E32" s="57">
        <v>362</v>
      </c>
      <c r="F32" s="57">
        <v>3035</v>
      </c>
      <c r="G32" s="110">
        <v>0.32</v>
      </c>
      <c r="H32" s="110">
        <v>0.56000000000000005</v>
      </c>
      <c r="J32" s="114"/>
      <c r="K32" s="115" t="s">
        <v>231</v>
      </c>
      <c r="L32" s="116">
        <v>1168.2135538519385</v>
      </c>
      <c r="M32" s="116">
        <v>8838.636187976872</v>
      </c>
      <c r="N32" s="116">
        <v>1037.9842581711907</v>
      </c>
      <c r="O32" s="116">
        <v>11044.834000000001</v>
      </c>
      <c r="P32" s="117">
        <v>0.10577013233987387</v>
      </c>
      <c r="Q32" s="118">
        <v>0.80025070435434986</v>
      </c>
      <c r="S32" s="111"/>
      <c r="T32" s="112" t="s">
        <v>295</v>
      </c>
      <c r="U32" s="57">
        <v>2481.0807836949107</v>
      </c>
      <c r="V32" s="57">
        <v>3127.4797340954788</v>
      </c>
      <c r="W32" s="57">
        <v>975.66219995208348</v>
      </c>
      <c r="X32" s="57">
        <v>7728.9503999999997</v>
      </c>
      <c r="Y32" s="110">
        <v>0.32101134763329714</v>
      </c>
      <c r="Z32" s="110">
        <v>0.55275389221711202</v>
      </c>
      <c r="AB32" s="113"/>
      <c r="AC32" s="98" t="s">
        <v>384</v>
      </c>
      <c r="AD32" s="101">
        <v>274.04397579013056</v>
      </c>
      <c r="AE32" s="101">
        <v>2486.5282309098939</v>
      </c>
      <c r="AF32" s="101">
        <v>905.84779329997525</v>
      </c>
      <c r="AG32" s="101">
        <v>3666.42</v>
      </c>
      <c r="AH32" s="102">
        <v>7.4744294377111886E-2</v>
      </c>
      <c r="AI32" s="102">
        <v>0.67818968664525447</v>
      </c>
    </row>
    <row r="33" spans="1:35" x14ac:dyDescent="0.2">
      <c r="A33" s="111"/>
      <c r="B33" s="112" t="s">
        <v>148</v>
      </c>
      <c r="C33" s="57">
        <v>2434</v>
      </c>
      <c r="D33" s="57">
        <v>2974</v>
      </c>
      <c r="E33" s="57">
        <v>509</v>
      </c>
      <c r="F33" s="57">
        <v>5917</v>
      </c>
      <c r="G33" s="110">
        <v>0.41</v>
      </c>
      <c r="H33" s="110">
        <v>0.5</v>
      </c>
      <c r="J33" s="178" t="s">
        <v>72</v>
      </c>
      <c r="K33" s="179"/>
      <c r="L33" s="180">
        <v>7554.4853780737512</v>
      </c>
      <c r="M33" s="180">
        <v>37494.353082796995</v>
      </c>
      <c r="N33" s="180">
        <v>5085.5570391292631</v>
      </c>
      <c r="O33" s="180">
        <v>50134.395500000013</v>
      </c>
      <c r="P33" s="181">
        <v>0.15068468070137095</v>
      </c>
      <c r="Q33" s="182">
        <v>0.74787683602960742</v>
      </c>
      <c r="S33" s="111"/>
      <c r="T33" s="112" t="s">
        <v>296</v>
      </c>
      <c r="U33" s="57">
        <v>2406.1122285843321</v>
      </c>
      <c r="V33" s="57">
        <v>1078.3075933173957</v>
      </c>
      <c r="W33" s="57">
        <v>1132.1855475379791</v>
      </c>
      <c r="X33" s="57">
        <v>5673.6621999999998</v>
      </c>
      <c r="Y33" s="110">
        <v>0.42408450552173027</v>
      </c>
      <c r="Z33" s="110">
        <v>0.37636439192267895</v>
      </c>
      <c r="AB33" s="113"/>
      <c r="AC33" s="98" t="s">
        <v>385</v>
      </c>
      <c r="AD33" s="101">
        <v>262.09668108886797</v>
      </c>
      <c r="AE33" s="101">
        <v>2547.9617481224627</v>
      </c>
      <c r="AF33" s="101">
        <v>695.46437078866927</v>
      </c>
      <c r="AG33" s="101">
        <v>3505.5228000000002</v>
      </c>
      <c r="AH33" s="102">
        <v>7.4766788305832138E-2</v>
      </c>
      <c r="AI33" s="102">
        <v>0.72684215550458342</v>
      </c>
    </row>
    <row r="34" spans="1:35" x14ac:dyDescent="0.2">
      <c r="A34" s="173" t="s">
        <v>55</v>
      </c>
      <c r="B34" s="174"/>
      <c r="C34" s="175">
        <v>20941</v>
      </c>
      <c r="D34" s="175">
        <v>40395</v>
      </c>
      <c r="E34" s="175">
        <v>6327</v>
      </c>
      <c r="F34" s="175">
        <v>67663</v>
      </c>
      <c r="G34" s="176">
        <v>0.31</v>
      </c>
      <c r="H34" s="176">
        <v>0.6</v>
      </c>
      <c r="J34" s="114"/>
      <c r="K34" s="115" t="s">
        <v>232</v>
      </c>
      <c r="L34" s="116">
        <v>703.59398096663858</v>
      </c>
      <c r="M34" s="116">
        <v>6332.202774816601</v>
      </c>
      <c r="N34" s="116">
        <v>750.13924421675972</v>
      </c>
      <c r="O34" s="116">
        <v>7785.9359999999997</v>
      </c>
      <c r="P34" s="117">
        <v>9.0367295719697496E-2</v>
      </c>
      <c r="Q34" s="118">
        <v>0.81328728810724893</v>
      </c>
      <c r="S34" s="111"/>
      <c r="T34" s="112" t="s">
        <v>297</v>
      </c>
      <c r="U34" s="57">
        <v>1536.6343594938257</v>
      </c>
      <c r="V34" s="57">
        <v>5925.0951223575421</v>
      </c>
      <c r="W34" s="57">
        <v>517.57053601736186</v>
      </c>
      <c r="X34" s="57">
        <v>10674.397800000001</v>
      </c>
      <c r="Y34" s="110">
        <v>0.1439551334215618</v>
      </c>
      <c r="Z34" s="110">
        <v>0.80755777196993839</v>
      </c>
      <c r="AB34" s="189" t="s">
        <v>96</v>
      </c>
      <c r="AC34" s="190"/>
      <c r="AD34" s="191">
        <v>1423.7183121281919</v>
      </c>
      <c r="AE34" s="191">
        <v>9518.6442061496364</v>
      </c>
      <c r="AF34" s="191">
        <v>3121.9591817221767</v>
      </c>
      <c r="AG34" s="191">
        <v>14064.321700000004</v>
      </c>
      <c r="AH34" s="192">
        <v>0.10122907755503001</v>
      </c>
      <c r="AI34" s="192">
        <v>0.6767936918102232</v>
      </c>
    </row>
    <row r="35" spans="1:35" x14ac:dyDescent="0.2">
      <c r="A35" s="111"/>
      <c r="B35" s="112" t="s">
        <v>149</v>
      </c>
      <c r="C35" s="57">
        <v>1731</v>
      </c>
      <c r="D35" s="57">
        <v>4465</v>
      </c>
      <c r="E35" s="57">
        <v>2194</v>
      </c>
      <c r="F35" s="57">
        <v>8390</v>
      </c>
      <c r="G35" s="110">
        <v>0.21</v>
      </c>
      <c r="H35" s="110">
        <v>0.53</v>
      </c>
      <c r="J35" s="114"/>
      <c r="K35" s="115" t="s">
        <v>233</v>
      </c>
      <c r="L35" s="116">
        <v>1264.4866424630584</v>
      </c>
      <c r="M35" s="116">
        <v>12322.159623463467</v>
      </c>
      <c r="N35" s="116">
        <v>620.58873407347539</v>
      </c>
      <c r="O35" s="116">
        <v>14207.235000000001</v>
      </c>
      <c r="P35" s="117">
        <v>8.9003007443957838E-2</v>
      </c>
      <c r="Q35" s="118">
        <v>0.86731581644587896</v>
      </c>
      <c r="S35" s="111"/>
      <c r="T35" s="112" t="s">
        <v>298</v>
      </c>
      <c r="U35" s="57">
        <v>819.36543328436039</v>
      </c>
      <c r="V35" s="57">
        <v>325.09621555181639</v>
      </c>
      <c r="W35" s="57">
        <v>201.39337389385253</v>
      </c>
      <c r="X35" s="57">
        <v>2070.3350999999998</v>
      </c>
      <c r="Y35" s="110">
        <v>0.39576464374504422</v>
      </c>
      <c r="Z35" s="110">
        <v>0.50695961867322203</v>
      </c>
      <c r="AB35" s="113"/>
      <c r="AC35" s="98" t="s">
        <v>386</v>
      </c>
      <c r="AD35" s="101">
        <v>1094.6143629212563</v>
      </c>
      <c r="AE35" s="101">
        <v>2699.711129952489</v>
      </c>
      <c r="AF35" s="101">
        <v>471.67450712625458</v>
      </c>
      <c r="AG35" s="101">
        <v>4266</v>
      </c>
      <c r="AH35" s="102">
        <v>0.25659033354928651</v>
      </c>
      <c r="AI35" s="102">
        <v>0.63284367790728768</v>
      </c>
    </row>
    <row r="36" spans="1:35" x14ac:dyDescent="0.2">
      <c r="A36" s="111"/>
      <c r="B36" s="112" t="s">
        <v>150</v>
      </c>
      <c r="C36" s="57">
        <v>1763</v>
      </c>
      <c r="D36" s="57">
        <v>5497</v>
      </c>
      <c r="E36" s="57">
        <v>2107</v>
      </c>
      <c r="F36" s="57">
        <v>9368</v>
      </c>
      <c r="G36" s="110">
        <v>0.19</v>
      </c>
      <c r="H36" s="110">
        <v>0.59</v>
      </c>
      <c r="J36" s="114"/>
      <c r="K36" s="115" t="s">
        <v>234</v>
      </c>
      <c r="L36" s="116">
        <v>880.10596141310793</v>
      </c>
      <c r="M36" s="116">
        <v>5995.7688975488036</v>
      </c>
      <c r="N36" s="116">
        <v>719.84114103808838</v>
      </c>
      <c r="O36" s="116">
        <v>7595.7160000000003</v>
      </c>
      <c r="P36" s="117">
        <v>0.11586872934863651</v>
      </c>
      <c r="Q36" s="118">
        <v>0.78936191104943931</v>
      </c>
      <c r="S36" s="111"/>
      <c r="T36" s="112" t="s">
        <v>299</v>
      </c>
      <c r="U36" s="57">
        <v>6321.0486772798458</v>
      </c>
      <c r="V36" s="57">
        <v>2697.0631629681798</v>
      </c>
      <c r="W36" s="57">
        <v>2410.4595528227946</v>
      </c>
      <c r="X36" s="57">
        <v>13267.237999999999</v>
      </c>
      <c r="Y36" s="110">
        <v>0.47644043751079512</v>
      </c>
      <c r="Z36" s="110">
        <v>0.34187445570037706</v>
      </c>
      <c r="AB36" s="113"/>
      <c r="AC36" s="98" t="s">
        <v>387</v>
      </c>
      <c r="AD36" s="101">
        <v>1917.7601685379227</v>
      </c>
      <c r="AE36" s="101">
        <v>7488.1296901334917</v>
      </c>
      <c r="AF36" s="101">
        <v>1097.6801413285843</v>
      </c>
      <c r="AG36" s="101">
        <v>10503.57</v>
      </c>
      <c r="AH36" s="102">
        <v>0.18258174778079481</v>
      </c>
      <c r="AI36" s="102">
        <v>0.71291281822594532</v>
      </c>
    </row>
    <row r="37" spans="1:35" x14ac:dyDescent="0.2">
      <c r="A37" s="111"/>
      <c r="B37" s="112" t="s">
        <v>151</v>
      </c>
      <c r="C37" s="57">
        <v>761</v>
      </c>
      <c r="D37" s="57">
        <v>1449</v>
      </c>
      <c r="E37" s="57">
        <v>1062</v>
      </c>
      <c r="F37" s="57">
        <v>3272</v>
      </c>
      <c r="G37" s="110">
        <v>0.23</v>
      </c>
      <c r="H37" s="110">
        <v>0.44</v>
      </c>
      <c r="J37" s="114"/>
      <c r="K37" s="115" t="s">
        <v>235</v>
      </c>
      <c r="L37" s="116">
        <v>818.68990933356417</v>
      </c>
      <c r="M37" s="116">
        <v>9131.9612806274781</v>
      </c>
      <c r="N37" s="116">
        <v>983.12121003895675</v>
      </c>
      <c r="O37" s="116">
        <v>10933.7724</v>
      </c>
      <c r="P37" s="117">
        <v>7.4877167676689907E-2</v>
      </c>
      <c r="Q37" s="118">
        <v>0.83520682034934968</v>
      </c>
      <c r="S37" s="173" t="s">
        <v>84</v>
      </c>
      <c r="T37" s="174"/>
      <c r="U37" s="175">
        <v>23842.16921648043</v>
      </c>
      <c r="V37" s="175">
        <v>27854.550331278362</v>
      </c>
      <c r="W37" s="175">
        <v>7963.9079251703752</v>
      </c>
      <c r="X37" s="175">
        <v>80264.222200000018</v>
      </c>
      <c r="Y37" s="176">
        <v>0.29704603823446041</v>
      </c>
      <c r="Z37" s="176">
        <v>0.60373281806185852</v>
      </c>
      <c r="AB37" s="113"/>
      <c r="AC37" s="98" t="s">
        <v>388</v>
      </c>
      <c r="AD37" s="101">
        <v>1695.1885953441147</v>
      </c>
      <c r="AE37" s="101">
        <v>10604.37854751039</v>
      </c>
      <c r="AF37" s="101">
        <v>1170.0228571454945</v>
      </c>
      <c r="AG37" s="101">
        <v>13469.59</v>
      </c>
      <c r="AH37" s="102">
        <v>0.12585302116427557</v>
      </c>
      <c r="AI37" s="102">
        <v>0.78728294977875279</v>
      </c>
    </row>
    <row r="38" spans="1:35" x14ac:dyDescent="0.2">
      <c r="A38" s="111"/>
      <c r="B38" s="112" t="s">
        <v>152</v>
      </c>
      <c r="C38" s="57">
        <v>886</v>
      </c>
      <c r="D38" s="57">
        <v>1713</v>
      </c>
      <c r="E38" s="57">
        <v>1475</v>
      </c>
      <c r="F38" s="57">
        <v>4074</v>
      </c>
      <c r="G38" s="110">
        <v>0.22</v>
      </c>
      <c r="H38" s="110">
        <v>0.42</v>
      </c>
      <c r="J38" s="114"/>
      <c r="K38" s="115" t="s">
        <v>236</v>
      </c>
      <c r="L38" s="116">
        <v>1053.7384113668909</v>
      </c>
      <c r="M38" s="116">
        <v>6928.87874970147</v>
      </c>
      <c r="N38" s="116">
        <v>929.83833893163808</v>
      </c>
      <c r="O38" s="116">
        <v>8912.4555</v>
      </c>
      <c r="P38" s="117">
        <v>0.1182321091383728</v>
      </c>
      <c r="Q38" s="118">
        <v>0.7774376825445547</v>
      </c>
      <c r="S38" s="111"/>
      <c r="T38" s="112" t="s">
        <v>300</v>
      </c>
      <c r="U38" s="57">
        <v>744.55366733172787</v>
      </c>
      <c r="V38" s="57">
        <v>2310.0352286180791</v>
      </c>
      <c r="W38" s="57">
        <v>556.22060654865084</v>
      </c>
      <c r="X38" s="57">
        <v>3967.7483000000002</v>
      </c>
      <c r="Y38" s="110">
        <v>0.18765143628987954</v>
      </c>
      <c r="Z38" s="110">
        <v>0.67216310725144068</v>
      </c>
      <c r="AB38" s="113"/>
      <c r="AC38" s="98" t="s">
        <v>389</v>
      </c>
      <c r="AD38" s="101">
        <v>914.38779747929868</v>
      </c>
      <c r="AE38" s="101">
        <v>4165.5684170051272</v>
      </c>
      <c r="AF38" s="101">
        <v>665.55298551557405</v>
      </c>
      <c r="AG38" s="101">
        <v>5745.5091999999995</v>
      </c>
      <c r="AH38" s="102">
        <v>0.15914826095471205</v>
      </c>
      <c r="AI38" s="102">
        <v>0.72501292261530581</v>
      </c>
    </row>
    <row r="39" spans="1:35" x14ac:dyDescent="0.2">
      <c r="A39" s="111"/>
      <c r="B39" s="112" t="s">
        <v>153</v>
      </c>
      <c r="C39" s="57">
        <v>1073</v>
      </c>
      <c r="D39" s="57">
        <v>2672</v>
      </c>
      <c r="E39" s="57">
        <v>1058</v>
      </c>
      <c r="F39" s="57">
        <v>4803</v>
      </c>
      <c r="G39" s="110">
        <v>0.22</v>
      </c>
      <c r="H39" s="110">
        <v>0.56000000000000005</v>
      </c>
      <c r="J39" s="178" t="s">
        <v>73</v>
      </c>
      <c r="K39" s="179"/>
      <c r="L39" s="180">
        <v>4720.6149055432597</v>
      </c>
      <c r="M39" s="180">
        <v>40710.971326157829</v>
      </c>
      <c r="N39" s="180">
        <v>4003.5286682989181</v>
      </c>
      <c r="O39" s="180">
        <v>49435.1149</v>
      </c>
      <c r="P39" s="181">
        <v>9.5491128423436919E-2</v>
      </c>
      <c r="Q39" s="182">
        <v>0.82352334789774762</v>
      </c>
      <c r="S39" s="111"/>
      <c r="T39" s="112" t="s">
        <v>301</v>
      </c>
      <c r="U39" s="57">
        <v>339.24563818141672</v>
      </c>
      <c r="V39" s="57">
        <v>2457.0852843055332</v>
      </c>
      <c r="W39" s="57">
        <v>151.87940612811261</v>
      </c>
      <c r="X39" s="57">
        <v>3023.5769</v>
      </c>
      <c r="Y39" s="110">
        <v>0.11220010252804112</v>
      </c>
      <c r="Z39" s="110">
        <v>0.83756819801423621</v>
      </c>
      <c r="AB39" s="189" t="s">
        <v>97</v>
      </c>
      <c r="AC39" s="190"/>
      <c r="AD39" s="191">
        <v>5622.7717449504007</v>
      </c>
      <c r="AE39" s="191">
        <v>24956.96696393369</v>
      </c>
      <c r="AF39" s="191">
        <v>3404.9304911159074</v>
      </c>
      <c r="AG39" s="191">
        <v>33984.669199999997</v>
      </c>
      <c r="AH39" s="192">
        <v>0.16545024204473943</v>
      </c>
      <c r="AI39" s="192">
        <v>0.7343595671642934</v>
      </c>
    </row>
    <row r="40" spans="1:35" x14ac:dyDescent="0.2">
      <c r="A40" s="111"/>
      <c r="B40" s="112" t="s">
        <v>56</v>
      </c>
      <c r="C40" s="57">
        <v>346</v>
      </c>
      <c r="D40" s="57">
        <v>1195</v>
      </c>
      <c r="E40" s="57">
        <v>2242</v>
      </c>
      <c r="F40" s="57">
        <v>3783</v>
      </c>
      <c r="G40" s="110">
        <v>0.09</v>
      </c>
      <c r="H40" s="110">
        <v>0.32</v>
      </c>
      <c r="J40" s="114"/>
      <c r="K40" s="115" t="s">
        <v>237</v>
      </c>
      <c r="L40" s="116">
        <v>2359.5504307872156</v>
      </c>
      <c r="M40" s="116">
        <v>4028.2278876390192</v>
      </c>
      <c r="N40" s="116">
        <v>854.13288157376542</v>
      </c>
      <c r="O40" s="116">
        <v>7241.9112000000005</v>
      </c>
      <c r="P40" s="117">
        <v>0.32581874668488281</v>
      </c>
      <c r="Q40" s="118">
        <v>0.55623823275256656</v>
      </c>
      <c r="S40" s="111"/>
      <c r="T40" s="112" t="s">
        <v>302</v>
      </c>
      <c r="U40" s="57">
        <v>1027.5550366107807</v>
      </c>
      <c r="V40" s="57">
        <v>1737.8990746621237</v>
      </c>
      <c r="W40" s="57">
        <v>928.37544275660889</v>
      </c>
      <c r="X40" s="57">
        <v>3811.1642000000002</v>
      </c>
      <c r="Y40" s="110">
        <v>0.26961709931332284</v>
      </c>
      <c r="Z40" s="110">
        <v>0.48678923900277254</v>
      </c>
      <c r="AB40" s="113"/>
      <c r="AC40" s="98" t="s">
        <v>390</v>
      </c>
      <c r="AD40" s="101">
        <v>712.83299909731136</v>
      </c>
      <c r="AE40" s="101">
        <v>2776.7365513230675</v>
      </c>
      <c r="AF40" s="101">
        <v>265.52044957962153</v>
      </c>
      <c r="AG40" s="101">
        <v>3755.09</v>
      </c>
      <c r="AH40" s="102">
        <v>0.18983113563118628</v>
      </c>
      <c r="AI40" s="102">
        <v>0.73945938747754847</v>
      </c>
    </row>
    <row r="41" spans="1:35" x14ac:dyDescent="0.2">
      <c r="A41" s="111"/>
      <c r="B41" s="112" t="s">
        <v>154</v>
      </c>
      <c r="C41" s="57">
        <v>764</v>
      </c>
      <c r="D41" s="57">
        <v>3945</v>
      </c>
      <c r="E41" s="57">
        <v>1463</v>
      </c>
      <c r="F41" s="57">
        <v>6173</v>
      </c>
      <c r="G41" s="110">
        <v>0.12</v>
      </c>
      <c r="H41" s="110">
        <v>0.64</v>
      </c>
      <c r="J41" s="114"/>
      <c r="K41" s="115" t="s">
        <v>238</v>
      </c>
      <c r="L41" s="116">
        <v>1724.2330872725258</v>
      </c>
      <c r="M41" s="116">
        <v>11355.451728440905</v>
      </c>
      <c r="N41" s="116">
        <v>499.95518428656698</v>
      </c>
      <c r="O41" s="116">
        <v>13579.64</v>
      </c>
      <c r="P41" s="117">
        <v>0.12697192909919011</v>
      </c>
      <c r="Q41" s="118">
        <v>0.8362115437847325</v>
      </c>
      <c r="S41" s="111"/>
      <c r="T41" s="112" t="s">
        <v>303</v>
      </c>
      <c r="U41" s="57">
        <v>457.30617471556684</v>
      </c>
      <c r="V41" s="57">
        <v>1366.3969662814422</v>
      </c>
      <c r="W41" s="57">
        <v>653.78552306803442</v>
      </c>
      <c r="X41" s="57">
        <v>3779.2055999999998</v>
      </c>
      <c r="Y41" s="110">
        <v>0.12100589994774745</v>
      </c>
      <c r="Z41" s="110">
        <v>0.70599861045305368</v>
      </c>
      <c r="AB41" s="113"/>
      <c r="AC41" s="98" t="s">
        <v>391</v>
      </c>
      <c r="AD41" s="101">
        <v>1486.6404365591268</v>
      </c>
      <c r="AE41" s="101">
        <v>4817.4325123611125</v>
      </c>
      <c r="AF41" s="101">
        <v>72.497051079760141</v>
      </c>
      <c r="AG41" s="101">
        <v>6376.57</v>
      </c>
      <c r="AH41" s="102">
        <v>0.23314108314644502</v>
      </c>
      <c r="AI41" s="102">
        <v>0.75548963037512529</v>
      </c>
    </row>
    <row r="42" spans="1:35" x14ac:dyDescent="0.2">
      <c r="A42" s="111"/>
      <c r="B42" s="112" t="s">
        <v>155</v>
      </c>
      <c r="C42" s="57">
        <v>357</v>
      </c>
      <c r="D42" s="57">
        <v>1412</v>
      </c>
      <c r="E42" s="57">
        <v>2597</v>
      </c>
      <c r="F42" s="57">
        <v>4366</v>
      </c>
      <c r="G42" s="110">
        <v>0.08</v>
      </c>
      <c r="H42" s="110">
        <v>0.32</v>
      </c>
      <c r="J42" s="114"/>
      <c r="K42" s="115" t="s">
        <v>239</v>
      </c>
      <c r="L42" s="116">
        <v>3077.655284838911</v>
      </c>
      <c r="M42" s="116">
        <v>6524.6473321667709</v>
      </c>
      <c r="N42" s="116">
        <v>1311.9973829943174</v>
      </c>
      <c r="O42" s="116">
        <v>10914.3</v>
      </c>
      <c r="P42" s="117">
        <v>0.2819837538677617</v>
      </c>
      <c r="Q42" s="118">
        <v>0.59780721916813462</v>
      </c>
      <c r="S42" s="111"/>
      <c r="T42" s="112" t="s">
        <v>304</v>
      </c>
      <c r="U42" s="57">
        <v>877.95595903879314</v>
      </c>
      <c r="V42" s="57">
        <v>6051.693057074669</v>
      </c>
      <c r="W42" s="57">
        <v>813.71152024929199</v>
      </c>
      <c r="X42" s="57">
        <v>9831.4833000000017</v>
      </c>
      <c r="Y42" s="110">
        <v>8.9300457748709497E-2</v>
      </c>
      <c r="Z42" s="110">
        <v>0.82793364666671554</v>
      </c>
      <c r="AB42" s="113"/>
      <c r="AC42" s="98" t="s">
        <v>392</v>
      </c>
      <c r="AD42" s="101">
        <v>699.27237704604784</v>
      </c>
      <c r="AE42" s="101">
        <v>10659.493116532934</v>
      </c>
      <c r="AF42" s="101">
        <v>2109.6641864210201</v>
      </c>
      <c r="AG42" s="101">
        <v>13468.429680000003</v>
      </c>
      <c r="AH42" s="102">
        <v>5.1919369492973266E-2</v>
      </c>
      <c r="AI42" s="102">
        <v>0.79144290535679818</v>
      </c>
    </row>
    <row r="43" spans="1:35" x14ac:dyDescent="0.2">
      <c r="A43" s="111"/>
      <c r="B43" s="112" t="s">
        <v>156</v>
      </c>
      <c r="C43" s="57">
        <v>124</v>
      </c>
      <c r="D43" s="57">
        <v>1119</v>
      </c>
      <c r="E43" s="57">
        <v>1506</v>
      </c>
      <c r="F43" s="57">
        <v>2749</v>
      </c>
      <c r="G43" s="110">
        <v>0.05</v>
      </c>
      <c r="H43" s="110">
        <v>0.41</v>
      </c>
      <c r="J43" s="114"/>
      <c r="K43" s="115" t="s">
        <v>240</v>
      </c>
      <c r="L43" s="116">
        <v>1489.6609820348456</v>
      </c>
      <c r="M43" s="116">
        <v>6237.5691710237952</v>
      </c>
      <c r="N43" s="116">
        <v>531.77984694135876</v>
      </c>
      <c r="O43" s="116">
        <v>8259.01</v>
      </c>
      <c r="P43" s="117">
        <v>0.18036798381825975</v>
      </c>
      <c r="Q43" s="118">
        <v>0.75524417224628559</v>
      </c>
      <c r="S43" s="111"/>
      <c r="T43" s="112" t="s">
        <v>3</v>
      </c>
      <c r="U43" s="57">
        <v>1218.3148068739499</v>
      </c>
      <c r="V43" s="57">
        <v>3438.7468957945998</v>
      </c>
      <c r="W43" s="57">
        <v>2498.4665220015345</v>
      </c>
      <c r="X43" s="57">
        <v>8455.2685000000001</v>
      </c>
      <c r="Y43" s="110">
        <v>0.14408942860583906</v>
      </c>
      <c r="Z43" s="110">
        <v>0.56041829672523313</v>
      </c>
      <c r="AB43" s="113"/>
      <c r="AC43" s="98" t="s">
        <v>393</v>
      </c>
      <c r="AD43" s="101">
        <v>472.59267333409485</v>
      </c>
      <c r="AE43" s="101">
        <v>8528.0095811346036</v>
      </c>
      <c r="AF43" s="101">
        <v>2175.8177455313012</v>
      </c>
      <c r="AG43" s="101">
        <v>11176.42</v>
      </c>
      <c r="AH43" s="102">
        <v>4.2284799008456629E-2</v>
      </c>
      <c r="AI43" s="102">
        <v>0.76303588994817695</v>
      </c>
    </row>
    <row r="44" spans="1:35" x14ac:dyDescent="0.2">
      <c r="A44" s="173" t="s">
        <v>56</v>
      </c>
      <c r="B44" s="174"/>
      <c r="C44" s="175">
        <v>7807</v>
      </c>
      <c r="D44" s="175">
        <v>23467</v>
      </c>
      <c r="E44" s="175">
        <v>15704</v>
      </c>
      <c r="F44" s="175">
        <v>46978</v>
      </c>
      <c r="G44" s="176">
        <v>0.17</v>
      </c>
      <c r="H44" s="176">
        <v>0.5</v>
      </c>
      <c r="J44" s="178" t="s">
        <v>74</v>
      </c>
      <c r="K44" s="179"/>
      <c r="L44" s="180">
        <v>8651.0997849334981</v>
      </c>
      <c r="M44" s="180">
        <v>28145.896119270492</v>
      </c>
      <c r="N44" s="180">
        <v>3197.8652957960085</v>
      </c>
      <c r="O44" s="180">
        <v>39994.861199999999</v>
      </c>
      <c r="P44" s="181">
        <v>0.2163052833630911</v>
      </c>
      <c r="Q44" s="182">
        <v>0.70373781217849285</v>
      </c>
      <c r="S44" s="111"/>
      <c r="T44" s="112" t="s">
        <v>305</v>
      </c>
      <c r="U44" s="57">
        <v>1183.8369195446389</v>
      </c>
      <c r="V44" s="57">
        <v>2744.1719473348253</v>
      </c>
      <c r="W44" s="57">
        <v>1255.268204290626</v>
      </c>
      <c r="X44" s="57">
        <v>6089.0346</v>
      </c>
      <c r="Y44" s="110">
        <v>0.19442111883296556</v>
      </c>
      <c r="Z44" s="110">
        <v>0.5994266276898369</v>
      </c>
      <c r="AB44" s="113"/>
      <c r="AC44" s="98" t="s">
        <v>394</v>
      </c>
      <c r="AD44" s="101">
        <v>1087.5059949497954</v>
      </c>
      <c r="AE44" s="101">
        <v>2214.7729912005043</v>
      </c>
      <c r="AF44" s="101">
        <v>90.621313849700172</v>
      </c>
      <c r="AG44" s="101">
        <v>3392.9002999999998</v>
      </c>
      <c r="AH44" s="102">
        <v>0.32052400565669303</v>
      </c>
      <c r="AI44" s="102">
        <v>0.65276689421157008</v>
      </c>
    </row>
    <row r="45" spans="1:35" x14ac:dyDescent="0.2">
      <c r="A45" s="111"/>
      <c r="B45" s="112" t="s">
        <v>157</v>
      </c>
      <c r="C45" s="57">
        <v>737</v>
      </c>
      <c r="D45" s="57">
        <v>1859</v>
      </c>
      <c r="E45" s="57">
        <v>435</v>
      </c>
      <c r="F45" s="57">
        <v>3030</v>
      </c>
      <c r="G45" s="110">
        <v>0.24</v>
      </c>
      <c r="H45" s="110">
        <v>0.61</v>
      </c>
      <c r="J45" s="114"/>
      <c r="K45" s="115" t="s">
        <v>75</v>
      </c>
      <c r="L45" s="116">
        <v>1409.3163575728993</v>
      </c>
      <c r="M45" s="116">
        <v>2942.4432814151455</v>
      </c>
      <c r="N45" s="116">
        <v>303.57656101195522</v>
      </c>
      <c r="O45" s="116">
        <v>4655.3361999999997</v>
      </c>
      <c r="P45" s="117">
        <v>0.30273138115629528</v>
      </c>
      <c r="Q45" s="118">
        <v>0.63205817045289781</v>
      </c>
      <c r="S45" s="111"/>
      <c r="T45" s="112" t="s">
        <v>306</v>
      </c>
      <c r="U45" s="57">
        <v>999.2349483371346</v>
      </c>
      <c r="V45" s="57">
        <v>3495.6831728354659</v>
      </c>
      <c r="W45" s="57">
        <v>689.99518280718701</v>
      </c>
      <c r="X45" s="57">
        <v>5451.7677000000003</v>
      </c>
      <c r="Y45" s="110">
        <v>0.183286413384256</v>
      </c>
      <c r="Z45" s="110">
        <v>0.69015001663693021</v>
      </c>
      <c r="AB45" s="113"/>
      <c r="AC45" s="98" t="s">
        <v>395</v>
      </c>
      <c r="AD45" s="101">
        <v>2475.7290308918177</v>
      </c>
      <c r="AE45" s="101">
        <v>5676.5682334559942</v>
      </c>
      <c r="AF45" s="101">
        <v>547.35273565218904</v>
      </c>
      <c r="AG45" s="101">
        <v>8699.6500000000015</v>
      </c>
      <c r="AH45" s="102">
        <v>0.2845780038153049</v>
      </c>
      <c r="AI45" s="102">
        <v>0.65250535750932437</v>
      </c>
    </row>
    <row r="46" spans="1:35" x14ac:dyDescent="0.2">
      <c r="A46" s="111"/>
      <c r="B46" s="112" t="s">
        <v>158</v>
      </c>
      <c r="C46" s="57">
        <v>1369</v>
      </c>
      <c r="D46" s="57">
        <v>3701</v>
      </c>
      <c r="E46" s="57">
        <v>729</v>
      </c>
      <c r="F46" s="57">
        <v>5800</v>
      </c>
      <c r="G46" s="110">
        <v>0.24</v>
      </c>
      <c r="H46" s="110">
        <v>0.64</v>
      </c>
      <c r="J46" s="114"/>
      <c r="K46" s="115" t="s">
        <v>241</v>
      </c>
      <c r="L46" s="116">
        <v>4408.9147197715656</v>
      </c>
      <c r="M46" s="116">
        <v>7095.7202000878542</v>
      </c>
      <c r="N46" s="116">
        <v>1085.616180140579</v>
      </c>
      <c r="O46" s="116">
        <v>12590.251099999999</v>
      </c>
      <c r="P46" s="117">
        <v>0.35018481241979088</v>
      </c>
      <c r="Q46" s="118">
        <v>0.56358845774631572</v>
      </c>
      <c r="S46" s="111"/>
      <c r="T46" s="112" t="s">
        <v>307</v>
      </c>
      <c r="U46" s="57">
        <v>791.97943002041154</v>
      </c>
      <c r="V46" s="57">
        <v>1737.8172809891084</v>
      </c>
      <c r="W46" s="57">
        <v>980.67828460205158</v>
      </c>
      <c r="X46" s="57">
        <v>3947.723</v>
      </c>
      <c r="Y46" s="110">
        <v>0.20061676820293914</v>
      </c>
      <c r="Z46" s="110">
        <v>0.5509670474289956</v>
      </c>
      <c r="AB46" s="113"/>
      <c r="AC46" s="98" t="s">
        <v>4</v>
      </c>
      <c r="AD46" s="101">
        <v>689.06717556029002</v>
      </c>
      <c r="AE46" s="101">
        <v>7812.9101302472764</v>
      </c>
      <c r="AF46" s="101">
        <v>3344.8326941924333</v>
      </c>
      <c r="AG46" s="101">
        <v>11846.81</v>
      </c>
      <c r="AH46" s="102">
        <v>5.8164786601649733E-2</v>
      </c>
      <c r="AI46" s="102">
        <v>0.65949484546871917</v>
      </c>
    </row>
    <row r="47" spans="1:35" x14ac:dyDescent="0.2">
      <c r="A47" s="111"/>
      <c r="B47" s="112" t="s">
        <v>159</v>
      </c>
      <c r="C47" s="57">
        <v>2989</v>
      </c>
      <c r="D47" s="57">
        <v>12128</v>
      </c>
      <c r="E47" s="57">
        <v>2051</v>
      </c>
      <c r="F47" s="57">
        <v>17167</v>
      </c>
      <c r="G47" s="110">
        <v>0.17</v>
      </c>
      <c r="H47" s="110">
        <v>0.71</v>
      </c>
      <c r="J47" s="114"/>
      <c r="K47" s="115" t="s">
        <v>242</v>
      </c>
      <c r="L47" s="116">
        <v>1008.0210134461287</v>
      </c>
      <c r="M47" s="116">
        <v>6280.5294145616008</v>
      </c>
      <c r="N47" s="116">
        <v>10.724171992270158</v>
      </c>
      <c r="O47" s="116">
        <v>7299.2745999999997</v>
      </c>
      <c r="P47" s="117">
        <v>0.13809879319324808</v>
      </c>
      <c r="Q47" s="118">
        <v>0.86043199615501531</v>
      </c>
      <c r="S47" s="111"/>
      <c r="T47" s="112" t="s">
        <v>308</v>
      </c>
      <c r="U47" s="57">
        <v>632.87119784623292</v>
      </c>
      <c r="V47" s="57">
        <v>1264.2113791144282</v>
      </c>
      <c r="W47" s="57">
        <v>522.02259457278433</v>
      </c>
      <c r="X47" s="57">
        <v>2518.6503000000002</v>
      </c>
      <c r="Y47" s="110">
        <v>0.25127394535328418</v>
      </c>
      <c r="Z47" s="110">
        <v>0.54146322241757128</v>
      </c>
      <c r="AB47" s="113"/>
      <c r="AC47" s="98" t="s">
        <v>396</v>
      </c>
      <c r="AD47" s="101">
        <v>689.06717556029002</v>
      </c>
      <c r="AE47" s="101">
        <v>2698.4476361817115</v>
      </c>
      <c r="AF47" s="101">
        <v>302.67518825799857</v>
      </c>
      <c r="AG47" s="101">
        <v>3690.1899999999996</v>
      </c>
      <c r="AH47" s="102">
        <v>0.18672945717166056</v>
      </c>
      <c r="AI47" s="102">
        <v>0.73124896988548338</v>
      </c>
    </row>
    <row r="48" spans="1:35" x14ac:dyDescent="0.2">
      <c r="A48" s="111"/>
      <c r="B48" s="112" t="s">
        <v>160</v>
      </c>
      <c r="C48" s="57">
        <v>530</v>
      </c>
      <c r="D48" s="57">
        <v>1484</v>
      </c>
      <c r="E48" s="57">
        <v>911</v>
      </c>
      <c r="F48" s="57">
        <v>2926</v>
      </c>
      <c r="G48" s="110">
        <v>0.18</v>
      </c>
      <c r="H48" s="110">
        <v>0.51</v>
      </c>
      <c r="J48" s="114"/>
      <c r="K48" s="115" t="s">
        <v>243</v>
      </c>
      <c r="L48" s="116">
        <v>1536.4981332185641</v>
      </c>
      <c r="M48" s="116">
        <v>4866.8923734082737</v>
      </c>
      <c r="N48" s="116">
        <v>229.33229337316186</v>
      </c>
      <c r="O48" s="116">
        <v>6632.7227999999996</v>
      </c>
      <c r="P48" s="117">
        <v>0.2316542059044838</v>
      </c>
      <c r="Q48" s="118">
        <v>0.73376990417996568</v>
      </c>
      <c r="S48" s="111"/>
      <c r="T48" s="112" t="s">
        <v>309</v>
      </c>
      <c r="U48" s="57">
        <v>566.58055092789664</v>
      </c>
      <c r="V48" s="57">
        <v>4257.5379030773975</v>
      </c>
      <c r="W48" s="57">
        <v>328.90440929730346</v>
      </c>
      <c r="X48" s="57">
        <v>5829.0306</v>
      </c>
      <c r="Y48" s="110">
        <v>9.7199790120830146E-2</v>
      </c>
      <c r="Z48" s="110">
        <v>0.84637497696011399</v>
      </c>
      <c r="AB48" s="189" t="s">
        <v>4</v>
      </c>
      <c r="AC48" s="190"/>
      <c r="AD48" s="191">
        <v>8313.0090330122348</v>
      </c>
      <c r="AE48" s="191">
        <v>45184.069582423748</v>
      </c>
      <c r="AF48" s="191">
        <v>8908.9813645640243</v>
      </c>
      <c r="AG48" s="191">
        <v>62406.059980000005</v>
      </c>
      <c r="AH48" s="192">
        <v>0.13320836206734413</v>
      </c>
      <c r="AI48" s="192">
        <v>0.72403336465888746</v>
      </c>
    </row>
    <row r="49" spans="1:35" x14ac:dyDescent="0.2">
      <c r="A49" s="111"/>
      <c r="B49" s="112" t="s">
        <v>161</v>
      </c>
      <c r="C49" s="57">
        <v>2847</v>
      </c>
      <c r="D49" s="57">
        <v>17364</v>
      </c>
      <c r="E49" s="57">
        <v>4726</v>
      </c>
      <c r="F49" s="57">
        <v>24937</v>
      </c>
      <c r="G49" s="110">
        <v>0.11</v>
      </c>
      <c r="H49" s="110">
        <v>0.7</v>
      </c>
      <c r="J49" s="178" t="s">
        <v>75</v>
      </c>
      <c r="K49" s="179"/>
      <c r="L49" s="180">
        <v>8362.4517499489448</v>
      </c>
      <c r="M49" s="180">
        <v>21185.883743533086</v>
      </c>
      <c r="N49" s="180">
        <v>1629.2492065179663</v>
      </c>
      <c r="O49" s="180">
        <v>31177.584699999996</v>
      </c>
      <c r="P49" s="181">
        <v>0.26821999941351921</v>
      </c>
      <c r="Q49" s="182">
        <v>0.67952293121452378</v>
      </c>
      <c r="S49" s="111"/>
      <c r="T49" s="112" t="s">
        <v>310</v>
      </c>
      <c r="U49" s="57">
        <v>1086.0517146611742</v>
      </c>
      <c r="V49" s="57">
        <v>2818.1655508582708</v>
      </c>
      <c r="W49" s="57">
        <v>943.46280098125578</v>
      </c>
      <c r="X49" s="57">
        <v>5609.0117</v>
      </c>
      <c r="Y49" s="110">
        <v>0.1936262166579496</v>
      </c>
      <c r="Z49" s="110">
        <v>0.6381689637690664</v>
      </c>
      <c r="AB49" s="113"/>
      <c r="AC49" s="98" t="s">
        <v>397</v>
      </c>
      <c r="AD49" s="101">
        <v>991.09780050261736</v>
      </c>
      <c r="AE49" s="101">
        <v>561.59793755841361</v>
      </c>
      <c r="AF49" s="101">
        <v>791.49236193896911</v>
      </c>
      <c r="AG49" s="101">
        <v>2344.1881000000003</v>
      </c>
      <c r="AH49" s="102">
        <v>0.42278936596539213</v>
      </c>
      <c r="AI49" s="102">
        <v>0.23957033889832199</v>
      </c>
    </row>
    <row r="50" spans="1:35" x14ac:dyDescent="0.2">
      <c r="A50" s="173" t="s">
        <v>57</v>
      </c>
      <c r="B50" s="174"/>
      <c r="C50" s="175">
        <v>8472</v>
      </c>
      <c r="D50" s="175">
        <v>36536</v>
      </c>
      <c r="E50" s="175">
        <v>8853</v>
      </c>
      <c r="F50" s="175">
        <v>53861</v>
      </c>
      <c r="G50" s="176">
        <v>0.16</v>
      </c>
      <c r="H50" s="176">
        <v>0.68</v>
      </c>
      <c r="J50" s="114"/>
      <c r="K50" s="115" t="s">
        <v>244</v>
      </c>
      <c r="L50" s="116">
        <v>1271.1905913144797</v>
      </c>
      <c r="M50" s="116">
        <v>17249.096846644392</v>
      </c>
      <c r="N50" s="116">
        <v>812.20256204112889</v>
      </c>
      <c r="O50" s="116">
        <v>19332.490000000002</v>
      </c>
      <c r="P50" s="117">
        <v>6.5754105721222644E-2</v>
      </c>
      <c r="Q50" s="118">
        <v>0.89223358432588817</v>
      </c>
      <c r="S50" s="173" t="s">
        <v>3</v>
      </c>
      <c r="T50" s="174"/>
      <c r="U50" s="175">
        <v>9925.1970979305133</v>
      </c>
      <c r="V50" s="175">
        <v>33680.141247664134</v>
      </c>
      <c r="W50" s="175">
        <v>10322.770497303442</v>
      </c>
      <c r="X50" s="175">
        <v>62313.664699999994</v>
      </c>
      <c r="Y50" s="176">
        <v>0.15927801944748268</v>
      </c>
      <c r="Z50" s="176">
        <v>0.67506376502305177</v>
      </c>
      <c r="AB50" s="113"/>
      <c r="AC50" s="98" t="s">
        <v>398</v>
      </c>
      <c r="AD50" s="101">
        <v>249.25575351439929</v>
      </c>
      <c r="AE50" s="101">
        <v>1039.0991011061558</v>
      </c>
      <c r="AF50" s="101">
        <v>901.06724537944467</v>
      </c>
      <c r="AG50" s="101">
        <v>2189.4220999999998</v>
      </c>
      <c r="AH50" s="102">
        <v>0.11384545424767537</v>
      </c>
      <c r="AI50" s="102">
        <v>0.47459971337009704</v>
      </c>
    </row>
    <row r="51" spans="1:35" x14ac:dyDescent="0.2">
      <c r="A51" s="111"/>
      <c r="B51" s="112" t="s">
        <v>162</v>
      </c>
      <c r="C51" s="57">
        <v>179</v>
      </c>
      <c r="D51" s="57">
        <v>863</v>
      </c>
      <c r="E51" s="57">
        <v>789</v>
      </c>
      <c r="F51" s="57">
        <v>1831</v>
      </c>
      <c r="G51" s="110">
        <v>0.1</v>
      </c>
      <c r="H51" s="110">
        <v>0.47</v>
      </c>
      <c r="J51" s="114"/>
      <c r="K51" s="115" t="s">
        <v>76</v>
      </c>
      <c r="L51" s="116">
        <v>1989.6544325155455</v>
      </c>
      <c r="M51" s="116">
        <v>27817.541834183485</v>
      </c>
      <c r="N51" s="116">
        <v>1930.6098333009725</v>
      </c>
      <c r="O51" s="116">
        <v>31737.806100000002</v>
      </c>
      <c r="P51" s="117">
        <v>6.269035818816554E-2</v>
      </c>
      <c r="Q51" s="118">
        <v>0.87647967053978204</v>
      </c>
      <c r="S51" s="111"/>
      <c r="T51" s="112" t="s">
        <v>311</v>
      </c>
      <c r="U51" s="57">
        <v>132.27575892584167</v>
      </c>
      <c r="V51" s="57">
        <v>1670.0808399857451</v>
      </c>
      <c r="W51" s="57">
        <v>152.78432630489672</v>
      </c>
      <c r="X51" s="57">
        <v>2069.4405999999999</v>
      </c>
      <c r="Y51" s="110">
        <v>6.3918606277388046E-2</v>
      </c>
      <c r="Z51" s="110">
        <v>0.86225258882485512</v>
      </c>
      <c r="AB51" s="113"/>
      <c r="AC51" s="98" t="s">
        <v>399</v>
      </c>
      <c r="AD51" s="101">
        <v>27.498652895198738</v>
      </c>
      <c r="AE51" s="101">
        <v>306.05318364849256</v>
      </c>
      <c r="AF51" s="101">
        <v>357.44816345630863</v>
      </c>
      <c r="AG51" s="101">
        <v>691</v>
      </c>
      <c r="AH51" s="102">
        <v>3.979544557915881E-2</v>
      </c>
      <c r="AI51" s="102">
        <v>0.44291343509188502</v>
      </c>
    </row>
    <row r="52" spans="1:35" x14ac:dyDescent="0.2">
      <c r="A52" s="111"/>
      <c r="B52" s="112" t="s">
        <v>163</v>
      </c>
      <c r="C52" s="57">
        <v>1219</v>
      </c>
      <c r="D52" s="57">
        <v>6707</v>
      </c>
      <c r="E52" s="57">
        <v>617</v>
      </c>
      <c r="F52" s="57">
        <v>8542</v>
      </c>
      <c r="G52" s="110">
        <v>0.14000000000000001</v>
      </c>
      <c r="H52" s="110">
        <v>0.79</v>
      </c>
      <c r="J52" s="114"/>
      <c r="K52" s="115" t="s">
        <v>245</v>
      </c>
      <c r="L52" s="116">
        <v>698.13845861761274</v>
      </c>
      <c r="M52" s="116">
        <v>5382.0215710716302</v>
      </c>
      <c r="N52" s="116">
        <v>698.19017031075657</v>
      </c>
      <c r="O52" s="116">
        <v>6778.3501999999999</v>
      </c>
      <c r="P52" s="117">
        <v>0.10299533633089844</v>
      </c>
      <c r="Q52" s="118">
        <v>0.79400169838844126</v>
      </c>
      <c r="S52" s="111"/>
      <c r="T52" s="112" t="s">
        <v>312</v>
      </c>
      <c r="U52" s="57">
        <v>399.51883261304664</v>
      </c>
      <c r="V52" s="57">
        <v>4398.9281378050428</v>
      </c>
      <c r="W52" s="57">
        <v>778.87953759629181</v>
      </c>
      <c r="X52" s="57">
        <v>12112.6217</v>
      </c>
      <c r="Y52" s="110">
        <v>3.2983679545861379E-2</v>
      </c>
      <c r="Z52" s="110">
        <v>0.90271318634434528</v>
      </c>
      <c r="AB52" s="113"/>
      <c r="AC52" s="98" t="s">
        <v>400</v>
      </c>
      <c r="AD52" s="101">
        <v>727.02199578480543</v>
      </c>
      <c r="AE52" s="101">
        <v>1387.2879344732889</v>
      </c>
      <c r="AF52" s="101">
        <v>662.76846974190562</v>
      </c>
      <c r="AG52" s="101">
        <v>2777.0783999999994</v>
      </c>
      <c r="AH52" s="102">
        <v>0.26179383188634703</v>
      </c>
      <c r="AI52" s="102">
        <v>0.49954943096791549</v>
      </c>
    </row>
    <row r="53" spans="1:35" x14ac:dyDescent="0.2">
      <c r="A53" s="111"/>
      <c r="B53" s="112" t="s">
        <v>164</v>
      </c>
      <c r="C53" s="57">
        <v>503</v>
      </c>
      <c r="D53" s="57">
        <v>1270</v>
      </c>
      <c r="E53" s="57">
        <v>857</v>
      </c>
      <c r="F53" s="57">
        <v>2631</v>
      </c>
      <c r="G53" s="110">
        <v>0.19</v>
      </c>
      <c r="H53" s="110">
        <v>0.48</v>
      </c>
      <c r="J53" s="178" t="s">
        <v>76</v>
      </c>
      <c r="K53" s="179"/>
      <c r="L53" s="180">
        <v>3959.3320116579775</v>
      </c>
      <c r="M53" s="180">
        <v>50448.311722689163</v>
      </c>
      <c r="N53" s="180">
        <v>3441.0025656528578</v>
      </c>
      <c r="O53" s="180">
        <v>57848.6463</v>
      </c>
      <c r="P53" s="181">
        <v>6.8442950092990812E-2</v>
      </c>
      <c r="Q53" s="182">
        <v>0.87207419618891169</v>
      </c>
      <c r="S53" s="111"/>
      <c r="T53" s="112" t="s">
        <v>313</v>
      </c>
      <c r="U53" s="57">
        <v>134.46041653833359</v>
      </c>
      <c r="V53" s="57">
        <v>352.59905715676967</v>
      </c>
      <c r="W53" s="57">
        <v>152.78432630489672</v>
      </c>
      <c r="X53" s="57">
        <v>639.84379999999999</v>
      </c>
      <c r="Y53" s="110">
        <v>0.21014568952349558</v>
      </c>
      <c r="Z53" s="110">
        <v>0.55107052245683974</v>
      </c>
      <c r="AB53" s="113"/>
      <c r="AC53" s="98" t="s">
        <v>401</v>
      </c>
      <c r="AD53" s="101">
        <v>1185.2241556659458</v>
      </c>
      <c r="AE53" s="101">
        <v>3417.029386267599</v>
      </c>
      <c r="AF53" s="101">
        <v>637.23645806645493</v>
      </c>
      <c r="AG53" s="101">
        <v>5239.49</v>
      </c>
      <c r="AH53" s="102">
        <v>0.22620983257262556</v>
      </c>
      <c r="AI53" s="102">
        <v>0.65216831910502726</v>
      </c>
    </row>
    <row r="54" spans="1:35" x14ac:dyDescent="0.2">
      <c r="A54" s="111"/>
      <c r="B54" s="112" t="s">
        <v>58</v>
      </c>
      <c r="C54" s="57">
        <v>758</v>
      </c>
      <c r="D54" s="57">
        <v>3949</v>
      </c>
      <c r="E54" s="57">
        <v>3558</v>
      </c>
      <c r="F54" s="57">
        <v>8265</v>
      </c>
      <c r="G54" s="110">
        <v>0.09</v>
      </c>
      <c r="H54" s="110">
        <v>0.48</v>
      </c>
      <c r="J54" s="114"/>
      <c r="K54" s="115" t="s">
        <v>246</v>
      </c>
      <c r="L54" s="116">
        <v>4306.8536263213828</v>
      </c>
      <c r="M54" s="116">
        <v>9160.1051312166528</v>
      </c>
      <c r="N54" s="116">
        <v>1142.2728424619618</v>
      </c>
      <c r="O54" s="116">
        <v>14609.231599999997</v>
      </c>
      <c r="P54" s="117">
        <v>0.29480356970460947</v>
      </c>
      <c r="Q54" s="118">
        <v>0.62700800302301007</v>
      </c>
      <c r="S54" s="111"/>
      <c r="T54" s="112" t="s">
        <v>314</v>
      </c>
      <c r="U54" s="57">
        <v>282.16807017596619</v>
      </c>
      <c r="V54" s="57">
        <v>2204.9817156287268</v>
      </c>
      <c r="W54" s="57">
        <v>368.60554248384176</v>
      </c>
      <c r="X54" s="57">
        <v>4637.0331999999999</v>
      </c>
      <c r="Y54" s="110">
        <v>6.0850992004104307E-2</v>
      </c>
      <c r="Z54" s="110">
        <v>0.8596573316188878</v>
      </c>
      <c r="AB54" s="113"/>
      <c r="AC54" s="98" t="s">
        <v>402</v>
      </c>
      <c r="AD54" s="101">
        <v>815.52470303012569</v>
      </c>
      <c r="AE54" s="101">
        <v>686.9193162532797</v>
      </c>
      <c r="AF54" s="101">
        <v>468.08688071659464</v>
      </c>
      <c r="AG54" s="101">
        <v>1970.5309</v>
      </c>
      <c r="AH54" s="102">
        <v>0.41386039824603904</v>
      </c>
      <c r="AI54" s="102">
        <v>0.34859606426536105</v>
      </c>
    </row>
    <row r="55" spans="1:35" x14ac:dyDescent="0.2">
      <c r="A55" s="111"/>
      <c r="B55" s="112" t="s">
        <v>165</v>
      </c>
      <c r="C55" s="57">
        <v>1709</v>
      </c>
      <c r="D55" s="57">
        <v>3040</v>
      </c>
      <c r="E55" s="57">
        <v>101</v>
      </c>
      <c r="F55" s="57">
        <v>4850</v>
      </c>
      <c r="G55" s="110">
        <v>0.35</v>
      </c>
      <c r="H55" s="110">
        <v>0.63</v>
      </c>
      <c r="J55" s="114"/>
      <c r="K55" s="115" t="s">
        <v>247</v>
      </c>
      <c r="L55" s="116">
        <v>4616.4243234843998</v>
      </c>
      <c r="M55" s="116">
        <v>6493.6047935417182</v>
      </c>
      <c r="N55" s="116">
        <v>1050.6208829738821</v>
      </c>
      <c r="O55" s="116">
        <v>12160.650000000001</v>
      </c>
      <c r="P55" s="117">
        <v>0.3796198660009456</v>
      </c>
      <c r="Q55" s="118">
        <v>0.5339850084939306</v>
      </c>
      <c r="S55" s="111"/>
      <c r="T55" s="112" t="s">
        <v>315</v>
      </c>
      <c r="U55" s="57">
        <v>335.46039041382181</v>
      </c>
      <c r="V55" s="57">
        <v>2553.7469162858383</v>
      </c>
      <c r="W55" s="57">
        <v>673.10577323136329</v>
      </c>
      <c r="X55" s="57">
        <v>3974.2804000000001</v>
      </c>
      <c r="Y55" s="110">
        <v>8.440783151934167E-2</v>
      </c>
      <c r="Z55" s="110">
        <v>0.74622672229035847</v>
      </c>
      <c r="AB55" s="113"/>
      <c r="AC55" s="98" t="s">
        <v>403</v>
      </c>
      <c r="AD55" s="101">
        <v>1226.3671233838145</v>
      </c>
      <c r="AE55" s="101">
        <v>1830.7602463947426</v>
      </c>
      <c r="AF55" s="101">
        <v>1451.0693302214434</v>
      </c>
      <c r="AG55" s="101">
        <v>4508.1967000000004</v>
      </c>
      <c r="AH55" s="102">
        <v>0.27203052683655404</v>
      </c>
      <c r="AI55" s="102">
        <v>0.40609591112001442</v>
      </c>
    </row>
    <row r="56" spans="1:35" x14ac:dyDescent="0.2">
      <c r="A56" s="111"/>
      <c r="B56" s="112" t="s">
        <v>166</v>
      </c>
      <c r="C56" s="57">
        <v>78</v>
      </c>
      <c r="D56" s="57">
        <v>482</v>
      </c>
      <c r="E56" s="57">
        <v>718</v>
      </c>
      <c r="F56" s="57">
        <v>1277</v>
      </c>
      <c r="G56" s="110">
        <v>0.06</v>
      </c>
      <c r="H56" s="110">
        <v>0.38</v>
      </c>
      <c r="J56" s="114"/>
      <c r="K56" s="115" t="s">
        <v>248</v>
      </c>
      <c r="L56" s="116">
        <v>5433.3708110870894</v>
      </c>
      <c r="M56" s="116">
        <v>5300.7272241868268</v>
      </c>
      <c r="N56" s="116">
        <v>1377.6736647260821</v>
      </c>
      <c r="O56" s="116">
        <v>12111.771699999999</v>
      </c>
      <c r="P56" s="117">
        <v>0.4486024791143553</v>
      </c>
      <c r="Q56" s="118">
        <v>0.4376508536886331</v>
      </c>
      <c r="S56" s="111"/>
      <c r="T56" s="112" t="s">
        <v>316</v>
      </c>
      <c r="U56" s="57">
        <v>298.37327623372323</v>
      </c>
      <c r="V56" s="57">
        <v>1862.4944624644415</v>
      </c>
      <c r="W56" s="57">
        <v>541.68988417190667</v>
      </c>
      <c r="X56" s="57">
        <v>2903.4436999999998</v>
      </c>
      <c r="Y56" s="110">
        <v>0.10276530460491562</v>
      </c>
      <c r="Z56" s="110">
        <v>0.71066662652848067</v>
      </c>
      <c r="AB56" s="113"/>
      <c r="AC56" s="98" t="s">
        <v>404</v>
      </c>
      <c r="AD56" s="101">
        <v>877.42318389477066</v>
      </c>
      <c r="AE56" s="101">
        <v>2296.24937782796</v>
      </c>
      <c r="AF56" s="101">
        <v>1250.0047382772698</v>
      </c>
      <c r="AG56" s="101">
        <v>4423.6773000000003</v>
      </c>
      <c r="AH56" s="102">
        <v>0.19834701412211297</v>
      </c>
      <c r="AI56" s="102">
        <v>0.51908157446926784</v>
      </c>
    </row>
    <row r="57" spans="1:35" x14ac:dyDescent="0.2">
      <c r="A57" s="111"/>
      <c r="B57" s="112" t="s">
        <v>167</v>
      </c>
      <c r="C57" s="57">
        <v>1790</v>
      </c>
      <c r="D57" s="57">
        <v>3316</v>
      </c>
      <c r="E57" s="57">
        <v>1585</v>
      </c>
      <c r="F57" s="57">
        <v>6691</v>
      </c>
      <c r="G57" s="110">
        <v>0.27</v>
      </c>
      <c r="H57" s="110">
        <v>0.5</v>
      </c>
      <c r="J57" s="114"/>
      <c r="K57" s="115" t="s">
        <v>249</v>
      </c>
      <c r="L57" s="116">
        <v>3316.2531604118308</v>
      </c>
      <c r="M57" s="116">
        <v>3320.8621122978361</v>
      </c>
      <c r="N57" s="116">
        <v>843.19802729033324</v>
      </c>
      <c r="O57" s="116">
        <v>7480.3132999999998</v>
      </c>
      <c r="P57" s="117">
        <v>0.44333078407448934</v>
      </c>
      <c r="Q57" s="118">
        <v>0.44394692830550775</v>
      </c>
      <c r="S57" s="111"/>
      <c r="T57" s="112" t="s">
        <v>317</v>
      </c>
      <c r="U57" s="57">
        <v>189.57736814300176</v>
      </c>
      <c r="V57" s="57">
        <v>1828.9180095330262</v>
      </c>
      <c r="W57" s="57">
        <v>246.80545018483321</v>
      </c>
      <c r="X57" s="57">
        <v>2689.0417000000002</v>
      </c>
      <c r="Y57" s="110">
        <v>7.0499973333623553E-2</v>
      </c>
      <c r="Z57" s="110">
        <v>0.83771809179164658</v>
      </c>
      <c r="AB57" s="113"/>
      <c r="AC57" s="98" t="s">
        <v>405</v>
      </c>
      <c r="AD57" s="101">
        <v>1247.1146352400956</v>
      </c>
      <c r="AE57" s="101">
        <v>1339.8268130809347</v>
      </c>
      <c r="AF57" s="101">
        <v>777.62155167896969</v>
      </c>
      <c r="AG57" s="101">
        <v>3364.5630000000001</v>
      </c>
      <c r="AH57" s="102">
        <v>0.37066169818787625</v>
      </c>
      <c r="AI57" s="102">
        <v>0.39821718692172942</v>
      </c>
    </row>
    <row r="58" spans="1:35" x14ac:dyDescent="0.2">
      <c r="A58" s="111"/>
      <c r="B58" s="112" t="s">
        <v>168</v>
      </c>
      <c r="C58" s="57">
        <v>522</v>
      </c>
      <c r="D58" s="57">
        <v>1563</v>
      </c>
      <c r="E58" s="57">
        <v>361</v>
      </c>
      <c r="F58" s="57">
        <v>2446</v>
      </c>
      <c r="G58" s="110">
        <v>0.21</v>
      </c>
      <c r="H58" s="110">
        <v>0.64</v>
      </c>
      <c r="J58" s="114"/>
      <c r="K58" s="115" t="s">
        <v>250</v>
      </c>
      <c r="L58" s="116">
        <v>3854.7515005096034</v>
      </c>
      <c r="M58" s="116">
        <v>8933.2443711901724</v>
      </c>
      <c r="N58" s="116">
        <v>888.54162830022528</v>
      </c>
      <c r="O58" s="116">
        <v>13676.5375</v>
      </c>
      <c r="P58" s="117">
        <v>0.28185141893623317</v>
      </c>
      <c r="Q58" s="118">
        <v>0.65318026373196958</v>
      </c>
      <c r="S58" s="111"/>
      <c r="T58" s="112" t="s">
        <v>318</v>
      </c>
      <c r="U58" s="57">
        <v>326.36017868943821</v>
      </c>
      <c r="V58" s="57">
        <v>1995.1622983410641</v>
      </c>
      <c r="W58" s="57">
        <v>455.14771332787421</v>
      </c>
      <c r="X58" s="57">
        <v>3825.3963000000003</v>
      </c>
      <c r="Y58" s="110">
        <v>8.5314083325023909E-2</v>
      </c>
      <c r="Z58" s="110">
        <v>0.79570537776247841</v>
      </c>
      <c r="AB58" s="189" t="s">
        <v>98</v>
      </c>
      <c r="AC58" s="190"/>
      <c r="AD58" s="191">
        <v>7346.696912131616</v>
      </c>
      <c r="AE58" s="191">
        <v>12864.613417788554</v>
      </c>
      <c r="AF58" s="191">
        <v>7296.8361700798241</v>
      </c>
      <c r="AG58" s="191">
        <v>27508.146499999992</v>
      </c>
      <c r="AH58" s="192">
        <v>0.2670734981047021</v>
      </c>
      <c r="AI58" s="192">
        <v>0.46766558473100173</v>
      </c>
    </row>
    <row r="59" spans="1:35" x14ac:dyDescent="0.2">
      <c r="A59" s="111"/>
      <c r="B59" s="112" t="s">
        <v>169</v>
      </c>
      <c r="C59" s="57">
        <v>2795</v>
      </c>
      <c r="D59" s="57">
        <v>6579</v>
      </c>
      <c r="E59" s="57">
        <v>524</v>
      </c>
      <c r="F59" s="57">
        <v>9898</v>
      </c>
      <c r="G59" s="110">
        <v>0.28000000000000003</v>
      </c>
      <c r="H59" s="110">
        <v>0.66</v>
      </c>
      <c r="J59" s="114"/>
      <c r="K59" s="115" t="s">
        <v>77</v>
      </c>
      <c r="L59" s="116">
        <v>9777.8216779726881</v>
      </c>
      <c r="M59" s="116">
        <v>6425.4923887473706</v>
      </c>
      <c r="N59" s="116">
        <v>2258.497233279943</v>
      </c>
      <c r="O59" s="116">
        <v>18461.811300000001</v>
      </c>
      <c r="P59" s="117">
        <v>0.52962418037349823</v>
      </c>
      <c r="Q59" s="118">
        <v>0.3480423607594435</v>
      </c>
      <c r="S59" s="111"/>
      <c r="T59" s="112" t="s">
        <v>319</v>
      </c>
      <c r="U59" s="57">
        <v>222.82875653756005</v>
      </c>
      <c r="V59" s="57">
        <v>1559.7741333767888</v>
      </c>
      <c r="W59" s="57">
        <v>387.83713600473789</v>
      </c>
      <c r="X59" s="57">
        <v>5324.9746999999998</v>
      </c>
      <c r="Y59" s="110">
        <v>4.1845974693092917E-2</v>
      </c>
      <c r="Z59" s="110">
        <v>0.88532041428435382</v>
      </c>
      <c r="AB59" s="113"/>
      <c r="AC59" s="98" t="s">
        <v>406</v>
      </c>
      <c r="AD59" s="101">
        <v>797.30545353315665</v>
      </c>
      <c r="AE59" s="101">
        <v>7048.7317063342989</v>
      </c>
      <c r="AF59" s="101">
        <v>12.153160132542755</v>
      </c>
      <c r="AG59" s="101">
        <v>7858.1903199999979</v>
      </c>
      <c r="AH59" s="102">
        <v>0.1014617133290756</v>
      </c>
      <c r="AI59" s="102">
        <v>0.89699172701308416</v>
      </c>
    </row>
    <row r="60" spans="1:35" x14ac:dyDescent="0.2">
      <c r="A60" s="111"/>
      <c r="B60" s="112" t="s">
        <v>170</v>
      </c>
      <c r="C60" s="57">
        <v>1793</v>
      </c>
      <c r="D60" s="57">
        <v>4734</v>
      </c>
      <c r="E60" s="57">
        <v>565</v>
      </c>
      <c r="F60" s="57">
        <v>7091</v>
      </c>
      <c r="G60" s="110">
        <v>0.25</v>
      </c>
      <c r="H60" s="110">
        <v>0.67</v>
      </c>
      <c r="J60" s="114"/>
      <c r="K60" s="115" t="s">
        <v>251</v>
      </c>
      <c r="L60" s="116">
        <v>1442.8026688909601</v>
      </c>
      <c r="M60" s="116">
        <v>3332.9088298641095</v>
      </c>
      <c r="N60" s="116">
        <v>342.48890124492937</v>
      </c>
      <c r="O60" s="116">
        <v>5118.2003999999997</v>
      </c>
      <c r="P60" s="117">
        <v>0.28189647847531729</v>
      </c>
      <c r="Q60" s="118">
        <v>0.65118763811282376</v>
      </c>
      <c r="S60" s="111"/>
      <c r="T60" s="112" t="s">
        <v>320</v>
      </c>
      <c r="U60" s="57">
        <v>263.80951877307052</v>
      </c>
      <c r="V60" s="57">
        <v>1157.5244166210505</v>
      </c>
      <c r="W60" s="57">
        <v>578.01622748915474</v>
      </c>
      <c r="X60" s="57">
        <v>2515.6437999999998</v>
      </c>
      <c r="Y60" s="110">
        <v>0.10486759642723288</v>
      </c>
      <c r="Z60" s="110">
        <v>0.66536369486720437</v>
      </c>
      <c r="AB60" s="113"/>
      <c r="AC60" s="98" t="s">
        <v>407</v>
      </c>
      <c r="AD60" s="101">
        <v>7226.8290544160745</v>
      </c>
      <c r="AE60" s="101">
        <v>18149.692159503807</v>
      </c>
      <c r="AF60" s="101">
        <v>2696.9887860801127</v>
      </c>
      <c r="AG60" s="101">
        <v>28073.51</v>
      </c>
      <c r="AH60" s="102">
        <v>0.25742520455817869</v>
      </c>
      <c r="AI60" s="102">
        <v>0.64650598231228684</v>
      </c>
    </row>
    <row r="61" spans="1:35" x14ac:dyDescent="0.2">
      <c r="A61" s="111"/>
      <c r="B61" s="112" t="s">
        <v>171</v>
      </c>
      <c r="C61" s="57">
        <v>1921</v>
      </c>
      <c r="D61" s="57">
        <v>5556</v>
      </c>
      <c r="E61" s="57">
        <v>1346</v>
      </c>
      <c r="F61" s="57">
        <v>8822</v>
      </c>
      <c r="G61" s="110">
        <v>0.22</v>
      </c>
      <c r="H61" s="110">
        <v>0.63</v>
      </c>
      <c r="J61" s="178" t="s">
        <v>77</v>
      </c>
      <c r="K61" s="179"/>
      <c r="L61" s="180">
        <v>32748.791114496078</v>
      </c>
      <c r="M61" s="180">
        <v>42966.431505226545</v>
      </c>
      <c r="N61" s="180">
        <v>7903.2931802773564</v>
      </c>
      <c r="O61" s="180">
        <v>83618.515799999979</v>
      </c>
      <c r="P61" s="181">
        <v>0.39164520921209756</v>
      </c>
      <c r="Q61" s="182">
        <v>0.51383872452357682</v>
      </c>
      <c r="S61" s="173" t="s">
        <v>85</v>
      </c>
      <c r="T61" s="174"/>
      <c r="U61" s="175">
        <v>2585.1609159438926</v>
      </c>
      <c r="V61" s="175">
        <v>19583.968690479524</v>
      </c>
      <c r="W61" s="175">
        <v>4335.6559170997971</v>
      </c>
      <c r="X61" s="175">
        <v>40691.719899999996</v>
      </c>
      <c r="Y61" s="176">
        <v>6.3530391988761648E-2</v>
      </c>
      <c r="Z61" s="176">
        <v>0.82992075906224627</v>
      </c>
      <c r="AB61" s="113"/>
      <c r="AC61" s="98" t="s">
        <v>408</v>
      </c>
      <c r="AD61" s="101">
        <v>2927.7948439571715</v>
      </c>
      <c r="AE61" s="101">
        <v>11708.369463972136</v>
      </c>
      <c r="AF61" s="101">
        <v>2329.3556920706947</v>
      </c>
      <c r="AG61" s="101">
        <v>16965.52</v>
      </c>
      <c r="AH61" s="102">
        <v>0.1725732452619885</v>
      </c>
      <c r="AI61" s="102">
        <v>0.69012735618903143</v>
      </c>
    </row>
    <row r="62" spans="1:35" x14ac:dyDescent="0.2">
      <c r="A62" s="173" t="s">
        <v>58</v>
      </c>
      <c r="B62" s="174"/>
      <c r="C62" s="175">
        <v>13266</v>
      </c>
      <c r="D62" s="175">
        <v>38058</v>
      </c>
      <c r="E62" s="175">
        <v>11020</v>
      </c>
      <c r="F62" s="175">
        <v>62345</v>
      </c>
      <c r="G62" s="176">
        <v>0.21</v>
      </c>
      <c r="H62" s="176">
        <v>0.61</v>
      </c>
      <c r="J62" s="114"/>
      <c r="K62" s="115" t="s">
        <v>252</v>
      </c>
      <c r="L62" s="116">
        <v>5331.3866790653647</v>
      </c>
      <c r="M62" s="116">
        <v>13985.447813065297</v>
      </c>
      <c r="N62" s="116">
        <v>287.16550786933493</v>
      </c>
      <c r="O62" s="116">
        <v>19604</v>
      </c>
      <c r="P62" s="117">
        <v>0.27195402362096333</v>
      </c>
      <c r="Q62" s="118">
        <v>0.71339766440855423</v>
      </c>
      <c r="S62" s="111"/>
      <c r="T62" s="112" t="s">
        <v>321</v>
      </c>
      <c r="U62" s="57">
        <v>2551.772379858437</v>
      </c>
      <c r="V62" s="57">
        <v>3670.0631721115051</v>
      </c>
      <c r="W62" s="57">
        <v>788.94438562282357</v>
      </c>
      <c r="X62" s="57">
        <v>8761.3986999999997</v>
      </c>
      <c r="Y62" s="110">
        <v>0.2912517130236793</v>
      </c>
      <c r="Z62" s="110">
        <v>0.61870052033115897</v>
      </c>
      <c r="AB62" s="189" t="s">
        <v>99</v>
      </c>
      <c r="AC62" s="190"/>
      <c r="AD62" s="191">
        <v>10951.557725104689</v>
      </c>
      <c r="AE62" s="191">
        <v>36907.164956611959</v>
      </c>
      <c r="AF62" s="191">
        <v>5038.4976382833502</v>
      </c>
      <c r="AG62" s="191">
        <v>52897.22032</v>
      </c>
      <c r="AH62" s="192">
        <v>0.20703465435146876</v>
      </c>
      <c r="AI62" s="192">
        <v>0.69771463856405447</v>
      </c>
    </row>
    <row r="63" spans="1:35" x14ac:dyDescent="0.2">
      <c r="A63" s="111"/>
      <c r="B63" s="112" t="s">
        <v>172</v>
      </c>
      <c r="C63" s="57">
        <v>1225</v>
      </c>
      <c r="D63" s="57">
        <v>4164</v>
      </c>
      <c r="E63" s="57">
        <v>356</v>
      </c>
      <c r="F63" s="57">
        <v>5745</v>
      </c>
      <c r="G63" s="110">
        <v>0.21</v>
      </c>
      <c r="H63" s="110">
        <v>0.72</v>
      </c>
      <c r="J63" s="114"/>
      <c r="K63" s="115" t="s">
        <v>253</v>
      </c>
      <c r="L63" s="116">
        <v>3767.6053952603493</v>
      </c>
      <c r="M63" s="116">
        <v>7724.5382792735272</v>
      </c>
      <c r="N63" s="116">
        <v>1187.4432254661247</v>
      </c>
      <c r="O63" s="116">
        <v>12679.5869</v>
      </c>
      <c r="P63" s="117">
        <v>0.29713944349877436</v>
      </c>
      <c r="Q63" s="118">
        <v>0.60921056341934354</v>
      </c>
      <c r="S63" s="111"/>
      <c r="T63" s="112" t="s">
        <v>322</v>
      </c>
      <c r="U63" s="57">
        <v>2497.6081895863085</v>
      </c>
      <c r="V63" s="57">
        <v>4956.7492063380778</v>
      </c>
      <c r="W63" s="57">
        <v>710.80311592509759</v>
      </c>
      <c r="X63" s="57">
        <v>13556.505300000001</v>
      </c>
      <c r="Y63" s="110">
        <v>0.18423687626827456</v>
      </c>
      <c r="Z63" s="110">
        <v>0.76333050188742935</v>
      </c>
      <c r="AB63" s="113"/>
      <c r="AC63" s="98" t="s">
        <v>409</v>
      </c>
      <c r="AD63" s="101">
        <v>228.2431881425448</v>
      </c>
      <c r="AE63" s="101">
        <v>2451.3376906841263</v>
      </c>
      <c r="AF63" s="101">
        <v>767.65062117332832</v>
      </c>
      <c r="AG63" s="101">
        <v>3447.2314999999999</v>
      </c>
      <c r="AH63" s="102">
        <v>6.621057742787069E-2</v>
      </c>
      <c r="AI63" s="102">
        <v>0.71110329859892685</v>
      </c>
    </row>
    <row r="64" spans="1:35" x14ac:dyDescent="0.2">
      <c r="A64" s="111"/>
      <c r="B64" s="112" t="s">
        <v>173</v>
      </c>
      <c r="C64" s="57">
        <v>132</v>
      </c>
      <c r="D64" s="57">
        <v>452</v>
      </c>
      <c r="E64" s="57">
        <v>68</v>
      </c>
      <c r="F64" s="57">
        <v>652</v>
      </c>
      <c r="G64" s="110">
        <v>0.2</v>
      </c>
      <c r="H64" s="110">
        <v>0.69</v>
      </c>
      <c r="J64" s="114"/>
      <c r="K64" s="115" t="s">
        <v>254</v>
      </c>
      <c r="L64" s="116">
        <v>8106.983124046852</v>
      </c>
      <c r="M64" s="116">
        <v>7110.8640459558337</v>
      </c>
      <c r="N64" s="116">
        <v>2479.2263299973129</v>
      </c>
      <c r="O64" s="116">
        <v>17697.073499999999</v>
      </c>
      <c r="P64" s="117">
        <v>0.45809738678244472</v>
      </c>
      <c r="Q64" s="118">
        <v>0.40181016629420874</v>
      </c>
      <c r="S64" s="111"/>
      <c r="T64" s="112" t="s">
        <v>323</v>
      </c>
      <c r="U64" s="57">
        <v>877.30209258516436</v>
      </c>
      <c r="V64" s="57">
        <v>2402.7786752017869</v>
      </c>
      <c r="W64" s="57">
        <v>346.45767769594164</v>
      </c>
      <c r="X64" s="57">
        <v>6243.4784</v>
      </c>
      <c r="Y64" s="110">
        <v>0.14051495598754124</v>
      </c>
      <c r="Z64" s="110">
        <v>0.80399391302753509</v>
      </c>
      <c r="AB64" s="113"/>
      <c r="AC64" s="98" t="s">
        <v>410</v>
      </c>
      <c r="AD64" s="101">
        <v>404.29886630000118</v>
      </c>
      <c r="AE64" s="101">
        <v>5199.4166318524094</v>
      </c>
      <c r="AF64" s="101">
        <v>2297.7155018475883</v>
      </c>
      <c r="AG64" s="101">
        <v>7901.4309999999987</v>
      </c>
      <c r="AH64" s="102">
        <v>5.1167803186536874E-2</v>
      </c>
      <c r="AI64" s="102">
        <v>0.65803480810658355</v>
      </c>
    </row>
    <row r="65" spans="1:35" x14ac:dyDescent="0.2">
      <c r="A65" s="111"/>
      <c r="B65" s="112" t="s">
        <v>174</v>
      </c>
      <c r="C65" s="57">
        <v>3016</v>
      </c>
      <c r="D65" s="57">
        <v>7418</v>
      </c>
      <c r="E65" s="57">
        <v>2086</v>
      </c>
      <c r="F65" s="57">
        <v>12519</v>
      </c>
      <c r="G65" s="110">
        <v>0.24</v>
      </c>
      <c r="H65" s="110">
        <v>0.59</v>
      </c>
      <c r="J65" s="114"/>
      <c r="K65" s="115" t="s">
        <v>255</v>
      </c>
      <c r="L65" s="116">
        <v>8513.5119146223642</v>
      </c>
      <c r="M65" s="116">
        <v>3704.2011311268266</v>
      </c>
      <c r="N65" s="116">
        <v>2261.3129542508082</v>
      </c>
      <c r="O65" s="116">
        <v>14479.026</v>
      </c>
      <c r="P65" s="117">
        <v>0.58798926907254423</v>
      </c>
      <c r="Q65" s="118">
        <v>0.2558322038462274</v>
      </c>
      <c r="S65" s="111"/>
      <c r="T65" s="112" t="s">
        <v>324</v>
      </c>
      <c r="U65" s="57">
        <v>582.59077796218764</v>
      </c>
      <c r="V65" s="57">
        <v>1632.7234753521661</v>
      </c>
      <c r="W65" s="57">
        <v>135.57039562015106</v>
      </c>
      <c r="X65" s="57">
        <v>2764.0482000000002</v>
      </c>
      <c r="Y65" s="110">
        <v>0.21077446404957323</v>
      </c>
      <c r="Z65" s="110">
        <v>0.74017776767339349</v>
      </c>
      <c r="AB65" s="113"/>
      <c r="AC65" s="98" t="s">
        <v>411</v>
      </c>
      <c r="AD65" s="101">
        <v>1102.980771861897</v>
      </c>
      <c r="AE65" s="101">
        <v>5108.674856449089</v>
      </c>
      <c r="AF65" s="101">
        <v>1238.923171689014</v>
      </c>
      <c r="AG65" s="101">
        <v>7450.5787999999993</v>
      </c>
      <c r="AH65" s="102">
        <v>0.14803960893103998</v>
      </c>
      <c r="AI65" s="102">
        <v>0.68567489769373213</v>
      </c>
    </row>
    <row r="66" spans="1:35" x14ac:dyDescent="0.2">
      <c r="A66" s="111"/>
      <c r="B66" s="112" t="s">
        <v>59</v>
      </c>
      <c r="C66" s="57">
        <v>733</v>
      </c>
      <c r="D66" s="57">
        <v>1952</v>
      </c>
      <c r="E66" s="57">
        <v>258</v>
      </c>
      <c r="F66" s="57">
        <v>2943</v>
      </c>
      <c r="G66" s="110">
        <v>0.25</v>
      </c>
      <c r="H66" s="110">
        <v>0.66</v>
      </c>
      <c r="J66" s="114"/>
      <c r="K66" s="115" t="s">
        <v>256</v>
      </c>
      <c r="L66" s="116">
        <v>7812.9123615429526</v>
      </c>
      <c r="M66" s="116">
        <v>19996.305508440146</v>
      </c>
      <c r="N66" s="116">
        <v>1588.1822300169006</v>
      </c>
      <c r="O66" s="116">
        <v>29397.400099999999</v>
      </c>
      <c r="P66" s="117">
        <v>0.26576882088096465</v>
      </c>
      <c r="Q66" s="118">
        <v>0.68020659787666549</v>
      </c>
      <c r="S66" s="173" t="s">
        <v>86</v>
      </c>
      <c r="T66" s="174"/>
      <c r="U66" s="175">
        <v>6509.5086282467637</v>
      </c>
      <c r="V66" s="175">
        <v>12662.227902282597</v>
      </c>
      <c r="W66" s="175">
        <v>1981.7755748640138</v>
      </c>
      <c r="X66" s="175">
        <v>31325.4306</v>
      </c>
      <c r="Y66" s="176">
        <v>0.20780268630199655</v>
      </c>
      <c r="Z66" s="176">
        <v>0.72893320090192859</v>
      </c>
      <c r="AB66" s="113"/>
      <c r="AC66" s="98" t="s">
        <v>412</v>
      </c>
      <c r="AD66" s="101">
        <v>1202.447281563338</v>
      </c>
      <c r="AE66" s="101">
        <v>2969.316788837034</v>
      </c>
      <c r="AF66" s="101">
        <v>1157.2359295996284</v>
      </c>
      <c r="AG66" s="101">
        <v>5329</v>
      </c>
      <c r="AH66" s="102">
        <v>0.22564219958028486</v>
      </c>
      <c r="AI66" s="102">
        <v>0.55719962260030664</v>
      </c>
    </row>
    <row r="67" spans="1:35" x14ac:dyDescent="0.2">
      <c r="A67" s="111"/>
      <c r="B67" s="112" t="s">
        <v>175</v>
      </c>
      <c r="C67" s="57">
        <v>2997</v>
      </c>
      <c r="D67" s="57">
        <v>8453</v>
      </c>
      <c r="E67" s="57">
        <v>669</v>
      </c>
      <c r="F67" s="57">
        <v>12119</v>
      </c>
      <c r="G67" s="110">
        <v>0.25</v>
      </c>
      <c r="H67" s="110">
        <v>0.7</v>
      </c>
      <c r="J67" s="114"/>
      <c r="K67" s="115" t="s">
        <v>257</v>
      </c>
      <c r="L67" s="116">
        <v>1618.4821377981218</v>
      </c>
      <c r="M67" s="116">
        <v>14746.981850492399</v>
      </c>
      <c r="N67" s="116">
        <v>16.620511709479192</v>
      </c>
      <c r="O67" s="116">
        <v>16382.084500000001</v>
      </c>
      <c r="P67" s="117">
        <v>9.8795860673171462E-2</v>
      </c>
      <c r="Q67" s="118">
        <v>0.90018958518327741</v>
      </c>
      <c r="S67" s="111"/>
      <c r="T67" s="112" t="s">
        <v>325</v>
      </c>
      <c r="U67" s="57">
        <v>754.04620798008057</v>
      </c>
      <c r="V67" s="57">
        <v>1880.1919302179033</v>
      </c>
      <c r="W67" s="57">
        <v>473.46417420262952</v>
      </c>
      <c r="X67" s="57">
        <v>3490.2222000000002</v>
      </c>
      <c r="Y67" s="110">
        <v>0.21604533028873649</v>
      </c>
      <c r="Z67" s="110">
        <v>0.64830021934342441</v>
      </c>
      <c r="AB67" s="113"/>
      <c r="AC67" s="98" t="s">
        <v>413</v>
      </c>
      <c r="AD67" s="101">
        <v>654.23391171733522</v>
      </c>
      <c r="AE67" s="101">
        <v>1551.5753742247923</v>
      </c>
      <c r="AF67" s="101">
        <v>1271.3886140578725</v>
      </c>
      <c r="AG67" s="101">
        <v>3477.1979000000001</v>
      </c>
      <c r="AH67" s="102">
        <v>0.18814974888755545</v>
      </c>
      <c r="AI67" s="102">
        <v>0.44621428484838099</v>
      </c>
    </row>
    <row r="68" spans="1:35" x14ac:dyDescent="0.2">
      <c r="A68" s="173" t="s">
        <v>59</v>
      </c>
      <c r="B68" s="174"/>
      <c r="C68" s="175">
        <v>8103</v>
      </c>
      <c r="D68" s="175">
        <v>22439</v>
      </c>
      <c r="E68" s="175">
        <v>3436</v>
      </c>
      <c r="F68" s="175">
        <v>33978</v>
      </c>
      <c r="G68" s="176">
        <v>0.24</v>
      </c>
      <c r="H68" s="176">
        <v>0.66</v>
      </c>
      <c r="J68" s="114"/>
      <c r="K68" s="115" t="s">
        <v>258</v>
      </c>
      <c r="L68" s="116">
        <v>8286.4542072702498</v>
      </c>
      <c r="M68" s="116">
        <v>7266.0847991974097</v>
      </c>
      <c r="N68" s="116">
        <v>1946.4465935323412</v>
      </c>
      <c r="O68" s="116">
        <v>17498.9856</v>
      </c>
      <c r="P68" s="117">
        <v>0.47353911802008969</v>
      </c>
      <c r="Q68" s="118">
        <v>0.4152289147090566</v>
      </c>
      <c r="S68" s="111"/>
      <c r="T68" s="112" t="s">
        <v>326</v>
      </c>
      <c r="U68" s="57">
        <v>1351.3639209573098</v>
      </c>
      <c r="V68" s="57">
        <v>5846.3676617148694</v>
      </c>
      <c r="W68" s="57">
        <v>610.6553183615614</v>
      </c>
      <c r="X68" s="57">
        <v>9428.8279999999995</v>
      </c>
      <c r="Y68" s="110">
        <v>0.14332257635384904</v>
      </c>
      <c r="Z68" s="110">
        <v>0.79191271287175125</v>
      </c>
      <c r="AB68" s="113"/>
      <c r="AC68" s="98" t="s">
        <v>414</v>
      </c>
      <c r="AD68" s="101">
        <v>582.63396238056987</v>
      </c>
      <c r="AE68" s="101">
        <v>3591.0722380497405</v>
      </c>
      <c r="AF68" s="101">
        <v>825.25059956968971</v>
      </c>
      <c r="AG68" s="101">
        <v>4998.9567999999999</v>
      </c>
      <c r="AH68" s="102">
        <v>0.11655110969964171</v>
      </c>
      <c r="AI68" s="102">
        <v>0.71836432714316323</v>
      </c>
    </row>
    <row r="69" spans="1:35" x14ac:dyDescent="0.2">
      <c r="A69" s="111"/>
      <c r="B69" s="112" t="s">
        <v>176</v>
      </c>
      <c r="C69" s="57">
        <v>394</v>
      </c>
      <c r="D69" s="57">
        <v>5169</v>
      </c>
      <c r="E69" s="57">
        <v>1527</v>
      </c>
      <c r="F69" s="57">
        <v>7090</v>
      </c>
      <c r="G69" s="110">
        <v>0.06</v>
      </c>
      <c r="H69" s="110">
        <v>0.73</v>
      </c>
      <c r="J69" s="114"/>
      <c r="K69" s="115" t="s">
        <v>259</v>
      </c>
      <c r="L69" s="116">
        <v>14698.754562957</v>
      </c>
      <c r="M69" s="116">
        <v>20136.85844146349</v>
      </c>
      <c r="N69" s="116">
        <v>3100.6487955795074</v>
      </c>
      <c r="O69" s="116">
        <v>37936.2618</v>
      </c>
      <c r="P69" s="117">
        <v>0.38745922411778061</v>
      </c>
      <c r="Q69" s="118">
        <v>0.53080766227376386</v>
      </c>
      <c r="S69" s="111"/>
      <c r="T69" s="112" t="s">
        <v>327</v>
      </c>
      <c r="U69" s="57">
        <v>1232.3571621856054</v>
      </c>
      <c r="V69" s="57">
        <v>3271.9313854961861</v>
      </c>
      <c r="W69" s="57">
        <v>1106.81276453033</v>
      </c>
      <c r="X69" s="57">
        <v>6730.8865000000005</v>
      </c>
      <c r="Y69" s="110">
        <v>0.1830898741474255</v>
      </c>
      <c r="Z69" s="110">
        <v>0.65247223724305314</v>
      </c>
      <c r="AB69" s="113"/>
      <c r="AC69" s="98" t="s">
        <v>415</v>
      </c>
      <c r="AD69" s="101">
        <v>1016.3324439815881</v>
      </c>
      <c r="AE69" s="101">
        <v>3309.7218640588057</v>
      </c>
      <c r="AF69" s="101">
        <v>1790.835691959606</v>
      </c>
      <c r="AG69" s="101">
        <v>6116.89</v>
      </c>
      <c r="AH69" s="102">
        <v>0.16615182617009427</v>
      </c>
      <c r="AI69" s="102">
        <v>0.54107918632815133</v>
      </c>
    </row>
    <row r="70" spans="1:35" x14ac:dyDescent="0.2">
      <c r="A70" s="111"/>
      <c r="B70" s="112" t="s">
        <v>60</v>
      </c>
      <c r="C70" s="57">
        <v>406</v>
      </c>
      <c r="D70" s="57">
        <v>5569</v>
      </c>
      <c r="E70" s="57">
        <v>1316</v>
      </c>
      <c r="F70" s="57">
        <v>7291</v>
      </c>
      <c r="G70" s="110">
        <v>0.06</v>
      </c>
      <c r="H70" s="110">
        <v>0.76</v>
      </c>
      <c r="J70" s="114"/>
      <c r="K70" s="115" t="s">
        <v>260</v>
      </c>
      <c r="L70" s="116">
        <v>4420.4357517011276</v>
      </c>
      <c r="M70" s="116">
        <v>11832.73743483559</v>
      </c>
      <c r="N70" s="116">
        <v>373.96151346328185</v>
      </c>
      <c r="O70" s="116">
        <v>16627.134699999999</v>
      </c>
      <c r="P70" s="117">
        <v>0.26585673547837008</v>
      </c>
      <c r="Q70" s="118">
        <v>0.71165222681666196</v>
      </c>
      <c r="S70" s="111"/>
      <c r="T70" s="112" t="s">
        <v>328</v>
      </c>
      <c r="U70" s="57">
        <v>310.91958260790551</v>
      </c>
      <c r="V70" s="57">
        <v>2305.1333592719811</v>
      </c>
      <c r="W70" s="57">
        <v>9.283611258875089</v>
      </c>
      <c r="X70" s="57">
        <v>2831.3159999999998</v>
      </c>
      <c r="Y70" s="110">
        <v>0.10981451120535664</v>
      </c>
      <c r="Z70" s="110">
        <v>0.88690658553592006</v>
      </c>
      <c r="AB70" s="113"/>
      <c r="AC70" s="98" t="s">
        <v>416</v>
      </c>
      <c r="AD70" s="101">
        <v>1034.7801108464093</v>
      </c>
      <c r="AE70" s="101">
        <v>2867.5430880579024</v>
      </c>
      <c r="AF70" s="101">
        <v>1305.9486010956894</v>
      </c>
      <c r="AG70" s="101">
        <v>5208.2718000000004</v>
      </c>
      <c r="AH70" s="102">
        <v>0.19868012856902154</v>
      </c>
      <c r="AI70" s="102">
        <v>0.55057477761776996</v>
      </c>
    </row>
    <row r="71" spans="1:35" x14ac:dyDescent="0.2">
      <c r="A71" s="173" t="s">
        <v>60</v>
      </c>
      <c r="B71" s="174"/>
      <c r="C71" s="175">
        <v>799</v>
      </c>
      <c r="D71" s="175">
        <v>10738</v>
      </c>
      <c r="E71" s="175">
        <v>2843</v>
      </c>
      <c r="F71" s="175">
        <v>14381</v>
      </c>
      <c r="G71" s="176">
        <v>0.06</v>
      </c>
      <c r="H71" s="176">
        <v>0.75</v>
      </c>
      <c r="J71" s="178" t="s">
        <v>78</v>
      </c>
      <c r="K71" s="179"/>
      <c r="L71" s="180">
        <v>62556.657316420657</v>
      </c>
      <c r="M71" s="180">
        <v>106503.88812169422</v>
      </c>
      <c r="N71" s="180">
        <v>13241.007661885091</v>
      </c>
      <c r="O71" s="180">
        <v>182301.55309999999</v>
      </c>
      <c r="P71" s="181">
        <v>0.34314933829502664</v>
      </c>
      <c r="Q71" s="182">
        <v>0.58421821597577073</v>
      </c>
      <c r="S71" s="111"/>
      <c r="T71" s="112" t="s">
        <v>329</v>
      </c>
      <c r="U71" s="57">
        <v>1035.5037745632785</v>
      </c>
      <c r="V71" s="57">
        <v>2261.933719413797</v>
      </c>
      <c r="W71" s="57">
        <v>933.51868769799501</v>
      </c>
      <c r="X71" s="57">
        <v>5098.8235000000004</v>
      </c>
      <c r="Y71" s="110">
        <v>0.2030868051352</v>
      </c>
      <c r="Z71" s="110">
        <v>0.61382807970088116</v>
      </c>
      <c r="AB71" s="113"/>
      <c r="AC71" s="98" t="s">
        <v>417</v>
      </c>
      <c r="AD71" s="101">
        <v>690.76315819000661</v>
      </c>
      <c r="AE71" s="101">
        <v>2290.2642708085609</v>
      </c>
      <c r="AF71" s="101">
        <v>610.55977100143286</v>
      </c>
      <c r="AG71" s="101">
        <v>3591.5871999999999</v>
      </c>
      <c r="AH71" s="102">
        <v>0.19232810446312054</v>
      </c>
      <c r="AI71" s="102">
        <v>0.63767469457752857</v>
      </c>
    </row>
    <row r="72" spans="1:35" x14ac:dyDescent="0.2">
      <c r="A72" s="111"/>
      <c r="B72" s="112" t="s">
        <v>177</v>
      </c>
      <c r="C72" s="57">
        <v>1427</v>
      </c>
      <c r="D72" s="57">
        <v>7584</v>
      </c>
      <c r="E72" s="57">
        <v>355</v>
      </c>
      <c r="F72" s="57">
        <v>9365</v>
      </c>
      <c r="G72" s="110">
        <v>0.15</v>
      </c>
      <c r="H72" s="110">
        <v>0.81</v>
      </c>
      <c r="J72" s="114"/>
      <c r="K72" s="115" t="s">
        <v>261</v>
      </c>
      <c r="L72" s="116">
        <v>2963.7952083356058</v>
      </c>
      <c r="M72" s="116">
        <v>5738.5389173559543</v>
      </c>
      <c r="N72" s="116">
        <v>408.6557743084395</v>
      </c>
      <c r="O72" s="116">
        <v>9110.9898999999987</v>
      </c>
      <c r="P72" s="117">
        <v>0.32529892370263808</v>
      </c>
      <c r="Q72" s="118">
        <v>0.62984801655371769</v>
      </c>
      <c r="S72" s="111"/>
      <c r="T72" s="112" t="s">
        <v>330</v>
      </c>
      <c r="U72" s="57">
        <v>496.23735007698241</v>
      </c>
      <c r="V72" s="57">
        <v>3676.8918893112073</v>
      </c>
      <c r="W72" s="57">
        <v>202.17642297105749</v>
      </c>
      <c r="X72" s="57">
        <v>5703.7271000000001</v>
      </c>
      <c r="Y72" s="110">
        <v>8.7002295407328026E-2</v>
      </c>
      <c r="Z72" s="110">
        <v>0.87755133427613663</v>
      </c>
      <c r="AB72" s="113"/>
      <c r="AC72" s="98" t="s">
        <v>418</v>
      </c>
      <c r="AD72" s="101">
        <v>348.2741207257427</v>
      </c>
      <c r="AE72" s="101">
        <v>1603.9147206760615</v>
      </c>
      <c r="AF72" s="101">
        <v>546.67615859819557</v>
      </c>
      <c r="AG72" s="101">
        <v>2498.8649999999998</v>
      </c>
      <c r="AH72" s="102">
        <v>0.13937292359761042</v>
      </c>
      <c r="AI72" s="102">
        <v>0.64185729148075688</v>
      </c>
    </row>
    <row r="73" spans="1:35" x14ac:dyDescent="0.2">
      <c r="A73" s="111"/>
      <c r="B73" s="112" t="s">
        <v>61</v>
      </c>
      <c r="C73" s="57">
        <v>251</v>
      </c>
      <c r="D73" s="57">
        <v>2716</v>
      </c>
      <c r="E73" s="57">
        <v>754</v>
      </c>
      <c r="F73" s="57">
        <v>3721</v>
      </c>
      <c r="G73" s="110">
        <v>7.0000000000000007E-2</v>
      </c>
      <c r="H73" s="110">
        <v>0.73</v>
      </c>
      <c r="J73" s="114"/>
      <c r="K73" s="115" t="s">
        <v>262</v>
      </c>
      <c r="L73" s="116">
        <v>6038.2876275420904</v>
      </c>
      <c r="M73" s="116">
        <v>11845.950998814169</v>
      </c>
      <c r="N73" s="116">
        <v>2067.6920736437405</v>
      </c>
      <c r="O73" s="116">
        <v>19951.930699999997</v>
      </c>
      <c r="P73" s="117">
        <v>0.30264177027950939</v>
      </c>
      <c r="Q73" s="118">
        <v>0.59372454610691738</v>
      </c>
      <c r="S73" s="111"/>
      <c r="T73" s="112" t="s">
        <v>331</v>
      </c>
      <c r="U73" s="57">
        <v>120.11860881467719</v>
      </c>
      <c r="V73" s="57">
        <v>781.21501365768097</v>
      </c>
      <c r="W73" s="57">
        <v>12.378148345166784</v>
      </c>
      <c r="X73" s="57">
        <v>985.86490000000003</v>
      </c>
      <c r="Y73" s="110">
        <v>0.12184084129040114</v>
      </c>
      <c r="Z73" s="110">
        <v>0.86560353537300694</v>
      </c>
      <c r="AB73" s="113"/>
      <c r="AC73" s="98" t="s">
        <v>100</v>
      </c>
      <c r="AD73" s="101">
        <v>1309.6535103490755</v>
      </c>
      <c r="AE73" s="101">
        <v>3707.0936528738102</v>
      </c>
      <c r="AF73" s="101">
        <v>5888.8123367771132</v>
      </c>
      <c r="AG73" s="101">
        <v>10905.559499999999</v>
      </c>
      <c r="AH73" s="102">
        <v>0.12009044656068087</v>
      </c>
      <c r="AI73" s="102">
        <v>0.3399269567850976</v>
      </c>
    </row>
    <row r="74" spans="1:35" x14ac:dyDescent="0.2">
      <c r="A74" s="111"/>
      <c r="B74" s="112" t="s">
        <v>178</v>
      </c>
      <c r="C74" s="57">
        <v>2535</v>
      </c>
      <c r="D74" s="57">
        <v>6716</v>
      </c>
      <c r="E74" s="57">
        <v>723</v>
      </c>
      <c r="F74" s="57">
        <v>9974</v>
      </c>
      <c r="G74" s="110">
        <v>0.25</v>
      </c>
      <c r="H74" s="110">
        <v>0.67</v>
      </c>
      <c r="J74" s="114"/>
      <c r="K74" s="115" t="s">
        <v>263</v>
      </c>
      <c r="L74" s="116">
        <v>3435.2901427463667</v>
      </c>
      <c r="M74" s="116">
        <v>9226.5380272094371</v>
      </c>
      <c r="N74" s="116">
        <v>1662.2206300441981</v>
      </c>
      <c r="O74" s="116">
        <v>14324.0488</v>
      </c>
      <c r="P74" s="117">
        <v>0.23982675504054179</v>
      </c>
      <c r="Q74" s="118">
        <v>0.64412919531588286</v>
      </c>
      <c r="S74" s="111"/>
      <c r="T74" s="112" t="s">
        <v>332</v>
      </c>
      <c r="U74" s="57">
        <v>270.90039201600001</v>
      </c>
      <c r="V74" s="57">
        <v>1433.4612371352746</v>
      </c>
      <c r="W74" s="57">
        <v>402.28982121792052</v>
      </c>
      <c r="X74" s="57">
        <v>3126.4137000000001</v>
      </c>
      <c r="Y74" s="110">
        <v>8.6648926856992728E-2</v>
      </c>
      <c r="Z74" s="110">
        <v>0.78467654065297865</v>
      </c>
      <c r="AB74" s="189"/>
      <c r="AC74" s="190"/>
      <c r="AD74" s="191">
        <v>8574.3105136937702</v>
      </c>
      <c r="AE74" s="191">
        <v>34650.261988937069</v>
      </c>
      <c r="AF74" s="191">
        <v>17700.996997369159</v>
      </c>
      <c r="AG74" s="191">
        <v>60925.569499999998</v>
      </c>
      <c r="AH74" s="192">
        <v>0.14073418737093249</v>
      </c>
      <c r="AI74" s="192">
        <v>0.56873103154065829</v>
      </c>
    </row>
    <row r="75" spans="1:35" ht="12.75" customHeight="1" x14ac:dyDescent="0.2">
      <c r="A75" s="111"/>
      <c r="B75" s="112" t="s">
        <v>179</v>
      </c>
      <c r="C75" s="57">
        <v>793</v>
      </c>
      <c r="D75" s="57">
        <v>6398</v>
      </c>
      <c r="E75" s="57">
        <v>2267</v>
      </c>
      <c r="F75" s="57">
        <v>9458</v>
      </c>
      <c r="G75" s="110">
        <v>0.08</v>
      </c>
      <c r="H75" s="110">
        <v>0.68</v>
      </c>
      <c r="J75" s="114"/>
      <c r="K75" s="115" t="s">
        <v>264</v>
      </c>
      <c r="L75" s="116">
        <v>3431.8484098349354</v>
      </c>
      <c r="M75" s="116">
        <v>13600.592961246415</v>
      </c>
      <c r="N75" s="116">
        <v>638.98902891865077</v>
      </c>
      <c r="O75" s="116">
        <v>17671.430400000005</v>
      </c>
      <c r="P75" s="117">
        <v>0.19420320439000424</v>
      </c>
      <c r="Q75" s="118">
        <v>0.76963735551630341</v>
      </c>
      <c r="S75" s="111"/>
      <c r="T75" s="112" t="s">
        <v>333</v>
      </c>
      <c r="U75" s="57">
        <v>579.74599946377805</v>
      </c>
      <c r="V75" s="57">
        <v>3084.8491399929326</v>
      </c>
      <c r="W75" s="57">
        <v>26.819321414528034</v>
      </c>
      <c r="X75" s="57">
        <v>4066.4636</v>
      </c>
      <c r="Y75" s="110">
        <v>0.14256761070326021</v>
      </c>
      <c r="Z75" s="110">
        <v>0.85083714486506012</v>
      </c>
      <c r="AB75" s="229" t="s">
        <v>419</v>
      </c>
      <c r="AC75" s="229"/>
      <c r="AD75" s="229"/>
      <c r="AE75" s="229"/>
      <c r="AF75" s="229"/>
      <c r="AG75" s="229"/>
      <c r="AH75" s="229"/>
      <c r="AI75" s="229"/>
    </row>
    <row r="76" spans="1:35" x14ac:dyDescent="0.2">
      <c r="A76" s="173" t="s">
        <v>61</v>
      </c>
      <c r="B76" s="174"/>
      <c r="C76" s="175">
        <v>5006</v>
      </c>
      <c r="D76" s="175">
        <v>23414</v>
      </c>
      <c r="E76" s="175">
        <v>4098</v>
      </c>
      <c r="F76" s="175">
        <v>32517</v>
      </c>
      <c r="G76" s="176">
        <v>0.15</v>
      </c>
      <c r="H76" s="176">
        <v>0.72</v>
      </c>
      <c r="J76" s="114"/>
      <c r="K76" s="115" t="s">
        <v>265</v>
      </c>
      <c r="L76" s="116">
        <v>6823.7186982128133</v>
      </c>
      <c r="M76" s="116">
        <v>11610.803296710033</v>
      </c>
      <c r="N76" s="116">
        <v>1220.6601050771569</v>
      </c>
      <c r="O76" s="116">
        <v>19655.182100000005</v>
      </c>
      <c r="P76" s="117">
        <v>0.34717148197842501</v>
      </c>
      <c r="Q76" s="118">
        <v>0.59072478889473279</v>
      </c>
      <c r="S76" s="111"/>
      <c r="T76" s="112" t="s">
        <v>334</v>
      </c>
      <c r="U76" s="57">
        <v>715.93110089043864</v>
      </c>
      <c r="V76" s="57">
        <v>3578.4719761150827</v>
      </c>
      <c r="W76" s="57">
        <v>1590.5920623539321</v>
      </c>
      <c r="X76" s="57">
        <v>9423.2677000000003</v>
      </c>
      <c r="Y76" s="110">
        <v>7.5974823562577828E-2</v>
      </c>
      <c r="Z76" s="110">
        <v>0.75523106881019941</v>
      </c>
      <c r="AB76" s="229"/>
      <c r="AC76" s="229"/>
      <c r="AD76" s="229"/>
      <c r="AE76" s="229"/>
      <c r="AF76" s="229"/>
      <c r="AG76" s="229"/>
      <c r="AH76" s="229"/>
      <c r="AI76" s="229"/>
    </row>
    <row r="77" spans="1:35" x14ac:dyDescent="0.2">
      <c r="A77" s="111"/>
      <c r="B77" s="112" t="s">
        <v>180</v>
      </c>
      <c r="C77" s="57">
        <v>3736</v>
      </c>
      <c r="D77" s="57">
        <v>6179</v>
      </c>
      <c r="E77" s="57">
        <v>1211</v>
      </c>
      <c r="F77" s="57">
        <v>11127</v>
      </c>
      <c r="G77" s="110">
        <v>0.34</v>
      </c>
      <c r="H77" s="110">
        <v>0.56000000000000005</v>
      </c>
      <c r="J77" s="114"/>
      <c r="K77" s="115" t="s">
        <v>266</v>
      </c>
      <c r="L77" s="116">
        <v>3364.8158349144242</v>
      </c>
      <c r="M77" s="116">
        <v>8397.3760948904928</v>
      </c>
      <c r="N77" s="116">
        <v>1573.0593701950838</v>
      </c>
      <c r="O77" s="116">
        <v>13335.251300000002</v>
      </c>
      <c r="P77" s="117">
        <v>0.2523248913137785</v>
      </c>
      <c r="Q77" s="118">
        <v>0.62971262453002985</v>
      </c>
      <c r="S77" s="173" t="s">
        <v>87</v>
      </c>
      <c r="T77" s="174"/>
      <c r="U77" s="175">
        <v>6867.2312349303565</v>
      </c>
      <c r="V77" s="175">
        <v>28120.159397866177</v>
      </c>
      <c r="W77" s="175">
        <v>5367.9903323539957</v>
      </c>
      <c r="X77" s="175">
        <v>50885.813200000004</v>
      </c>
      <c r="Y77" s="176">
        <v>0.1349537484630462</v>
      </c>
      <c r="Z77" s="176">
        <v>0.75955534955891491</v>
      </c>
    </row>
    <row r="78" spans="1:35" x14ac:dyDescent="0.2">
      <c r="A78" s="111"/>
      <c r="B78" s="112" t="s">
        <v>181</v>
      </c>
      <c r="C78" s="57">
        <v>2930</v>
      </c>
      <c r="D78" s="57">
        <v>4636</v>
      </c>
      <c r="E78" s="57">
        <v>590</v>
      </c>
      <c r="F78" s="57">
        <v>8156</v>
      </c>
      <c r="G78" s="110">
        <v>0.36</v>
      </c>
      <c r="H78" s="110">
        <v>0.56999999999999995</v>
      </c>
      <c r="J78" s="178" t="s">
        <v>79</v>
      </c>
      <c r="K78" s="179"/>
      <c r="L78" s="180">
        <v>26058.06382455835</v>
      </c>
      <c r="M78" s="180">
        <v>60419.492393254404</v>
      </c>
      <c r="N78" s="180">
        <v>7571.2769821872698</v>
      </c>
      <c r="O78" s="180">
        <v>94048.833200000023</v>
      </c>
      <c r="P78" s="181">
        <v>0.277069506743847</v>
      </c>
      <c r="Q78" s="182">
        <v>0.64242681527764445</v>
      </c>
      <c r="S78" s="111"/>
      <c r="T78" s="112" t="s">
        <v>335</v>
      </c>
      <c r="U78" s="57">
        <v>1559.8269735100127</v>
      </c>
      <c r="V78" s="57">
        <v>4869.0246714496789</v>
      </c>
      <c r="W78" s="57">
        <v>143.19072467349363</v>
      </c>
      <c r="X78" s="57">
        <v>17181.000000000004</v>
      </c>
      <c r="Y78" s="110">
        <v>9.0787903702346337E-2</v>
      </c>
      <c r="Z78" s="110">
        <v>0.9008778477281002</v>
      </c>
    </row>
    <row r="79" spans="1:35" x14ac:dyDescent="0.2">
      <c r="A79" s="111"/>
      <c r="B79" s="112" t="s">
        <v>182</v>
      </c>
      <c r="C79" s="57">
        <v>4719</v>
      </c>
      <c r="D79" s="57">
        <v>4488</v>
      </c>
      <c r="E79" s="57">
        <v>1514</v>
      </c>
      <c r="F79" s="57">
        <v>10721</v>
      </c>
      <c r="G79" s="110">
        <v>0.44</v>
      </c>
      <c r="H79" s="110">
        <v>0.42</v>
      </c>
      <c r="J79" s="114"/>
      <c r="K79" s="115" t="s">
        <v>267</v>
      </c>
      <c r="L79" s="116">
        <v>3899.1768518743615</v>
      </c>
      <c r="M79" s="116">
        <v>5789.0410857361385</v>
      </c>
      <c r="N79" s="116">
        <v>671.82266238949796</v>
      </c>
      <c r="O79" s="116">
        <v>10360.0406</v>
      </c>
      <c r="P79" s="117">
        <v>0.3763669470440455</v>
      </c>
      <c r="Q79" s="118">
        <v>0.5587855597531286</v>
      </c>
      <c r="S79" s="111"/>
      <c r="T79" s="112" t="s">
        <v>336</v>
      </c>
      <c r="U79" s="57">
        <v>2376.3795398724251</v>
      </c>
      <c r="V79" s="57">
        <v>2667.1621341514101</v>
      </c>
      <c r="W79" s="57">
        <v>717.03024535749444</v>
      </c>
      <c r="X79" s="57">
        <v>11456.537400000001</v>
      </c>
      <c r="Y79" s="110">
        <v>0.20742563454403115</v>
      </c>
      <c r="Z79" s="110">
        <v>0.72998737077138853</v>
      </c>
    </row>
    <row r="80" spans="1:35" x14ac:dyDescent="0.2">
      <c r="A80" s="111"/>
      <c r="B80" s="112" t="s">
        <v>62</v>
      </c>
      <c r="C80" s="57">
        <v>6096</v>
      </c>
      <c r="D80" s="57">
        <v>7906</v>
      </c>
      <c r="E80" s="57">
        <v>1721</v>
      </c>
      <c r="F80" s="57">
        <v>15723</v>
      </c>
      <c r="G80" s="110">
        <v>0.39</v>
      </c>
      <c r="H80" s="110">
        <v>0.5</v>
      </c>
      <c r="J80" s="114"/>
      <c r="K80" s="115" t="s">
        <v>268</v>
      </c>
      <c r="L80" s="116">
        <v>5039.0641549012171</v>
      </c>
      <c r="M80" s="116">
        <v>5333.5395059157663</v>
      </c>
      <c r="N80" s="116">
        <v>1086.3515391830178</v>
      </c>
      <c r="O80" s="116">
        <v>11458.9552</v>
      </c>
      <c r="P80" s="117">
        <v>0.43974900564243563</v>
      </c>
      <c r="Q80" s="118">
        <v>0.46544727794343466</v>
      </c>
      <c r="S80" s="111"/>
      <c r="T80" s="112" t="s">
        <v>337</v>
      </c>
      <c r="U80" s="57">
        <v>2133.7962909053863</v>
      </c>
      <c r="V80" s="57">
        <v>3965.5877724304473</v>
      </c>
      <c r="W80" s="57">
        <v>424.18906407034956</v>
      </c>
      <c r="X80" s="57">
        <v>8419.5551999999989</v>
      </c>
      <c r="Y80" s="110">
        <v>0.2534333750677692</v>
      </c>
      <c r="Z80" s="110">
        <v>0.69618521475151851</v>
      </c>
    </row>
    <row r="81" spans="1:26" x14ac:dyDescent="0.2">
      <c r="A81" s="111"/>
      <c r="B81" s="112" t="s">
        <v>183</v>
      </c>
      <c r="C81" s="57">
        <v>2743</v>
      </c>
      <c r="D81" s="57">
        <v>3830</v>
      </c>
      <c r="E81" s="57">
        <v>686</v>
      </c>
      <c r="F81" s="57">
        <v>7259</v>
      </c>
      <c r="G81" s="110">
        <v>0.38</v>
      </c>
      <c r="H81" s="110">
        <v>0.53</v>
      </c>
      <c r="J81" s="114"/>
      <c r="K81" s="115" t="s">
        <v>269</v>
      </c>
      <c r="L81" s="116">
        <v>7805.3720033358859</v>
      </c>
      <c r="M81" s="116">
        <v>10717.30181508671</v>
      </c>
      <c r="N81" s="116">
        <v>1445.4907815774038</v>
      </c>
      <c r="O81" s="116">
        <v>19968.1646</v>
      </c>
      <c r="P81" s="117">
        <v>0.39089080842892721</v>
      </c>
      <c r="Q81" s="118">
        <v>0.53671942463288336</v>
      </c>
      <c r="S81" s="111"/>
      <c r="T81" s="112" t="s">
        <v>338</v>
      </c>
      <c r="U81" s="57">
        <v>2193.5766657139402</v>
      </c>
      <c r="V81" s="57">
        <v>1256.4871381222426</v>
      </c>
      <c r="W81" s="57">
        <v>860.22097003098816</v>
      </c>
      <c r="X81" s="57">
        <v>6114.1170000000002</v>
      </c>
      <c r="Y81" s="110">
        <v>0.35877243855718499</v>
      </c>
      <c r="Z81" s="110">
        <v>0.50053333363674124</v>
      </c>
    </row>
    <row r="82" spans="1:26" x14ac:dyDescent="0.2">
      <c r="A82" s="111"/>
      <c r="B82" s="112" t="s">
        <v>184</v>
      </c>
      <c r="C82" s="57">
        <v>5017</v>
      </c>
      <c r="D82" s="57">
        <v>6236</v>
      </c>
      <c r="E82" s="57">
        <v>1202</v>
      </c>
      <c r="F82" s="57">
        <v>12455</v>
      </c>
      <c r="G82" s="110">
        <v>0.4</v>
      </c>
      <c r="H82" s="110">
        <v>0.5</v>
      </c>
      <c r="J82" s="183" t="s">
        <v>80</v>
      </c>
      <c r="K82" s="184"/>
      <c r="L82" s="185">
        <v>16743.613010111465</v>
      </c>
      <c r="M82" s="185">
        <v>21839.882406738609</v>
      </c>
      <c r="N82" s="185">
        <v>3203.6649831499199</v>
      </c>
      <c r="O82" s="185">
        <v>41787.160399999993</v>
      </c>
      <c r="P82" s="186">
        <v>0.40068798285971752</v>
      </c>
      <c r="Q82" s="187">
        <v>0.52264576481580238</v>
      </c>
      <c r="S82" s="173" t="s">
        <v>88</v>
      </c>
      <c r="T82" s="174"/>
      <c r="U82" s="175">
        <v>8263.734365494076</v>
      </c>
      <c r="V82" s="175">
        <v>12758.238905768969</v>
      </c>
      <c r="W82" s="175">
        <v>2144.6310041323259</v>
      </c>
      <c r="X82" s="175">
        <v>43171.209600000009</v>
      </c>
      <c r="Y82" s="176">
        <v>0.19141771662321164</v>
      </c>
      <c r="Z82" s="176">
        <v>0.75890493998050024</v>
      </c>
    </row>
    <row r="83" spans="1:26" x14ac:dyDescent="0.2">
      <c r="A83" s="111"/>
      <c r="B83" s="112" t="s">
        <v>185</v>
      </c>
      <c r="C83" s="57">
        <v>3547</v>
      </c>
      <c r="D83" s="57">
        <v>6122</v>
      </c>
      <c r="E83" s="57">
        <v>461</v>
      </c>
      <c r="F83" s="57">
        <v>10130</v>
      </c>
      <c r="G83" s="110">
        <v>0.35</v>
      </c>
      <c r="H83" s="110">
        <v>0.6</v>
      </c>
      <c r="J83" s="119" t="s">
        <v>420</v>
      </c>
      <c r="K83" s="105"/>
      <c r="L83" s="106"/>
      <c r="M83" s="106"/>
      <c r="N83" s="106"/>
      <c r="O83" s="106"/>
      <c r="P83" s="107"/>
      <c r="Q83" s="107"/>
      <c r="S83" s="111"/>
      <c r="T83" s="112" t="s">
        <v>339</v>
      </c>
      <c r="U83" s="57">
        <v>1712.9306210643449</v>
      </c>
      <c r="V83" s="57">
        <v>2694.0135587787468</v>
      </c>
      <c r="W83" s="57">
        <v>1300.4846339264395</v>
      </c>
      <c r="X83" s="57">
        <v>8542.9200000000019</v>
      </c>
      <c r="Y83" s="110">
        <v>0.20050879805316502</v>
      </c>
      <c r="Z83" s="110">
        <v>0.64726167926297051</v>
      </c>
    </row>
    <row r="84" spans="1:26" x14ac:dyDescent="0.2">
      <c r="A84" s="173" t="s">
        <v>62</v>
      </c>
      <c r="B84" s="174"/>
      <c r="C84" s="175">
        <v>28788</v>
      </c>
      <c r="D84" s="175">
        <v>39398</v>
      </c>
      <c r="E84" s="175">
        <v>7385</v>
      </c>
      <c r="F84" s="175">
        <v>75571</v>
      </c>
      <c r="G84" s="176">
        <v>0.38</v>
      </c>
      <c r="H84" s="176">
        <v>0.52</v>
      </c>
      <c r="J84" s="104"/>
      <c r="K84" s="105"/>
      <c r="L84" s="106"/>
      <c r="M84" s="106"/>
      <c r="N84" s="106"/>
      <c r="O84" s="106"/>
      <c r="P84" s="107"/>
      <c r="Q84" s="107"/>
      <c r="S84" s="111"/>
      <c r="T84" s="112" t="s">
        <v>340</v>
      </c>
      <c r="U84" s="57">
        <v>2125.6479157342728</v>
      </c>
      <c r="V84" s="57">
        <v>4014.2156221169371</v>
      </c>
      <c r="W84" s="57">
        <v>963.72001797854603</v>
      </c>
      <c r="X84" s="57">
        <v>9116.7860000000001</v>
      </c>
      <c r="Y84" s="110">
        <v>0.23315759695733485</v>
      </c>
      <c r="Z84" s="110">
        <v>0.66113409553401603</v>
      </c>
    </row>
    <row r="85" spans="1:26" x14ac:dyDescent="0.2">
      <c r="A85" s="111"/>
      <c r="B85" s="112" t="s">
        <v>186</v>
      </c>
      <c r="C85" s="57">
        <v>352</v>
      </c>
      <c r="D85" s="57">
        <v>3880</v>
      </c>
      <c r="E85" s="57">
        <v>487</v>
      </c>
      <c r="F85" s="57">
        <v>4719</v>
      </c>
      <c r="G85" s="110">
        <v>7.0000000000000007E-2</v>
      </c>
      <c r="H85" s="110">
        <v>0.82</v>
      </c>
      <c r="S85" s="111"/>
      <c r="T85" s="112" t="s">
        <v>341</v>
      </c>
      <c r="U85" s="57">
        <v>1306.9403877483016</v>
      </c>
      <c r="V85" s="57">
        <v>5381.2885136701234</v>
      </c>
      <c r="W85" s="57">
        <v>3759.0539615157318</v>
      </c>
      <c r="X85" s="57">
        <v>22269.076099999998</v>
      </c>
      <c r="Y85" s="110">
        <v>5.8688577015024966E-2</v>
      </c>
      <c r="Z85" s="110">
        <v>0.77250989998350073</v>
      </c>
    </row>
    <row r="86" spans="1:26" ht="3" customHeight="1" x14ac:dyDescent="0.2">
      <c r="A86" s="111"/>
      <c r="B86" s="112" t="s">
        <v>187</v>
      </c>
      <c r="C86" s="57">
        <v>1116</v>
      </c>
      <c r="D86" s="57">
        <v>4136</v>
      </c>
      <c r="E86" s="57">
        <v>21</v>
      </c>
      <c r="F86" s="57">
        <v>5272</v>
      </c>
      <c r="G86" s="110">
        <v>0.21</v>
      </c>
      <c r="H86" s="110">
        <v>0.78</v>
      </c>
      <c r="S86" s="111"/>
      <c r="T86" s="112" t="s">
        <v>342</v>
      </c>
      <c r="U86" s="57">
        <v>448.17974872353568</v>
      </c>
      <c r="V86" s="57">
        <v>999.8934755774369</v>
      </c>
      <c r="W86" s="57">
        <v>226.59959530536446</v>
      </c>
      <c r="X86" s="57">
        <v>2369.0627000000004</v>
      </c>
      <c r="Y86" s="110">
        <v>0.18918019718242815</v>
      </c>
      <c r="Z86" s="110">
        <v>0.71517033127536045</v>
      </c>
    </row>
    <row r="87" spans="1:26" x14ac:dyDescent="0.2">
      <c r="A87" s="111"/>
      <c r="B87" s="112" t="s">
        <v>188</v>
      </c>
      <c r="C87" s="57">
        <v>1498</v>
      </c>
      <c r="D87" s="57">
        <v>6083</v>
      </c>
      <c r="E87" s="57">
        <v>639</v>
      </c>
      <c r="F87" s="57">
        <v>8221</v>
      </c>
      <c r="G87" s="110">
        <v>0.18</v>
      </c>
      <c r="H87" s="110">
        <v>0.74</v>
      </c>
      <c r="S87" s="111"/>
      <c r="T87" s="112" t="s">
        <v>343</v>
      </c>
      <c r="U87" s="57">
        <v>525.3118910346293</v>
      </c>
      <c r="V87" s="57">
        <v>1317.0647009505969</v>
      </c>
      <c r="W87" s="57">
        <v>323.32985733295089</v>
      </c>
      <c r="X87" s="57">
        <v>3047.9998999999998</v>
      </c>
      <c r="Y87" s="110">
        <v>0.17234642659753019</v>
      </c>
      <c r="Z87" s="110">
        <v>0.72157422040349151</v>
      </c>
    </row>
    <row r="88" spans="1:26" x14ac:dyDescent="0.2">
      <c r="A88" s="111"/>
      <c r="B88" s="112" t="s">
        <v>189</v>
      </c>
      <c r="C88" s="57">
        <v>3498</v>
      </c>
      <c r="D88" s="57">
        <v>16553</v>
      </c>
      <c r="E88" s="57">
        <v>909</v>
      </c>
      <c r="F88" s="57">
        <v>20960</v>
      </c>
      <c r="G88" s="110">
        <v>0.17</v>
      </c>
      <c r="H88" s="110">
        <v>0.79</v>
      </c>
      <c r="S88" s="111"/>
      <c r="T88" s="112" t="s">
        <v>344</v>
      </c>
      <c r="U88" s="57">
        <v>446.75170312741852</v>
      </c>
      <c r="V88" s="57">
        <v>1372.0014242304305</v>
      </c>
      <c r="W88" s="57">
        <v>469.32090094865998</v>
      </c>
      <c r="X88" s="57">
        <v>3590.8836000000001</v>
      </c>
      <c r="Y88" s="110">
        <v>0.12441274986675105</v>
      </c>
      <c r="Z88" s="110">
        <v>0.74488936258583316</v>
      </c>
    </row>
    <row r="89" spans="1:26" x14ac:dyDescent="0.2">
      <c r="A89" s="173" t="s">
        <v>63</v>
      </c>
      <c r="B89" s="174"/>
      <c r="C89" s="175">
        <v>6463</v>
      </c>
      <c r="D89" s="175">
        <v>30652</v>
      </c>
      <c r="E89" s="175">
        <v>2056</v>
      </c>
      <c r="F89" s="175">
        <v>39171</v>
      </c>
      <c r="G89" s="176">
        <v>0.17</v>
      </c>
      <c r="H89" s="176">
        <v>0.78</v>
      </c>
      <c r="S89" s="111"/>
      <c r="T89" s="112" t="s">
        <v>345</v>
      </c>
      <c r="U89" s="57">
        <v>1808.5113152606159</v>
      </c>
      <c r="V89" s="57">
        <v>4478.1055952113647</v>
      </c>
      <c r="W89" s="57">
        <v>922.5200915593889</v>
      </c>
      <c r="X89" s="57">
        <v>10078.669999999998</v>
      </c>
      <c r="Y89" s="110">
        <v>0.17943948112802743</v>
      </c>
      <c r="Z89" s="110">
        <v>0.72902859138953813</v>
      </c>
    </row>
    <row r="90" spans="1:26" x14ac:dyDescent="0.2">
      <c r="A90" s="111"/>
      <c r="B90" s="112" t="s">
        <v>190</v>
      </c>
      <c r="C90" s="57">
        <v>1395</v>
      </c>
      <c r="D90" s="57">
        <v>5214</v>
      </c>
      <c r="E90" s="57">
        <v>1401</v>
      </c>
      <c r="F90" s="57">
        <v>8010</v>
      </c>
      <c r="G90" s="110">
        <v>0.17</v>
      </c>
      <c r="H90" s="110">
        <v>0.65</v>
      </c>
      <c r="S90" s="111"/>
      <c r="T90" s="112" t="s">
        <v>346</v>
      </c>
      <c r="U90" s="57">
        <v>1976.5006113808181</v>
      </c>
      <c r="V90" s="57">
        <v>16278.945811670281</v>
      </c>
      <c r="W90" s="57">
        <v>704.87700199731944</v>
      </c>
      <c r="X90" s="57">
        <v>29048.613600000001</v>
      </c>
      <c r="Y90" s="110">
        <v>6.8041134031292222E-2</v>
      </c>
      <c r="Z90" s="110">
        <v>0.90769343933928259</v>
      </c>
    </row>
    <row r="91" spans="1:26" x14ac:dyDescent="0.2">
      <c r="A91" s="111"/>
      <c r="B91" s="112" t="s">
        <v>191</v>
      </c>
      <c r="C91" s="57">
        <v>2424</v>
      </c>
      <c r="D91" s="57">
        <v>3992</v>
      </c>
      <c r="E91" s="57">
        <v>902</v>
      </c>
      <c r="F91" s="57">
        <v>7318</v>
      </c>
      <c r="G91" s="110">
        <v>0.33</v>
      </c>
      <c r="H91" s="110">
        <v>0.55000000000000004</v>
      </c>
      <c r="S91" s="111"/>
      <c r="T91" s="112" t="s">
        <v>347</v>
      </c>
      <c r="U91" s="57">
        <v>926.3970227974047</v>
      </c>
      <c r="V91" s="57">
        <v>3192.6401211460702</v>
      </c>
      <c r="W91" s="57">
        <v>873.25930997126613</v>
      </c>
      <c r="X91" s="57">
        <v>8826.3533000000007</v>
      </c>
      <c r="Y91" s="110">
        <v>0.10495807173245655</v>
      </c>
      <c r="Z91" s="110">
        <v>0.79610420389939851</v>
      </c>
    </row>
    <row r="92" spans="1:26" x14ac:dyDescent="0.2">
      <c r="A92" s="111"/>
      <c r="B92" s="112" t="s">
        <v>192</v>
      </c>
      <c r="C92" s="57">
        <v>1622</v>
      </c>
      <c r="D92" s="57">
        <v>4434</v>
      </c>
      <c r="E92" s="57">
        <v>1417</v>
      </c>
      <c r="F92" s="57">
        <v>7473</v>
      </c>
      <c r="G92" s="110">
        <v>0.22</v>
      </c>
      <c r="H92" s="110">
        <v>0.59</v>
      </c>
      <c r="S92" s="173" t="s">
        <v>89</v>
      </c>
      <c r="T92" s="174"/>
      <c r="U92" s="175">
        <v>11277.00099858781</v>
      </c>
      <c r="V92" s="175">
        <v>39727.985085491819</v>
      </c>
      <c r="W92" s="175">
        <v>9543.156869480863</v>
      </c>
      <c r="X92" s="175">
        <v>96890.3652</v>
      </c>
      <c r="Y92" s="176">
        <v>0.11638929191060382</v>
      </c>
      <c r="Z92" s="176">
        <v>0.78511632374290319</v>
      </c>
    </row>
    <row r="93" spans="1:26" x14ac:dyDescent="0.2">
      <c r="A93" s="111"/>
      <c r="B93" s="112" t="s">
        <v>193</v>
      </c>
      <c r="C93" s="57">
        <v>5581</v>
      </c>
      <c r="D93" s="57">
        <v>11502</v>
      </c>
      <c r="E93" s="57">
        <v>4917</v>
      </c>
      <c r="F93" s="57">
        <v>22001</v>
      </c>
      <c r="G93" s="110">
        <v>0.25</v>
      </c>
      <c r="H93" s="110">
        <v>0.52</v>
      </c>
      <c r="S93" s="111"/>
      <c r="T93" s="112" t="s">
        <v>348</v>
      </c>
      <c r="U93" s="57">
        <v>1300.617612123461</v>
      </c>
      <c r="V93" s="57">
        <v>6974.4414727399762</v>
      </c>
      <c r="W93" s="57">
        <v>659.08973081227794</v>
      </c>
      <c r="X93" s="57">
        <v>12205.020899999998</v>
      </c>
      <c r="Y93" s="110">
        <v>0.10656414460736083</v>
      </c>
      <c r="Z93" s="110">
        <v>0.83943433124840128</v>
      </c>
    </row>
    <row r="94" spans="1:26" x14ac:dyDescent="0.2">
      <c r="A94" s="111"/>
      <c r="B94" s="112" t="s">
        <v>194</v>
      </c>
      <c r="C94" s="57">
        <v>1520</v>
      </c>
      <c r="D94" s="57">
        <v>4640</v>
      </c>
      <c r="E94" s="57">
        <v>1765</v>
      </c>
      <c r="F94" s="57">
        <v>7925</v>
      </c>
      <c r="G94" s="110">
        <v>0.19</v>
      </c>
      <c r="H94" s="110">
        <v>0.59</v>
      </c>
      <c r="S94" s="111"/>
      <c r="T94" s="112" t="s">
        <v>349</v>
      </c>
      <c r="U94" s="57">
        <v>1520.6394718080635</v>
      </c>
      <c r="V94" s="57">
        <v>4225.1664380350412</v>
      </c>
      <c r="W94" s="57">
        <v>1084.7704796136948</v>
      </c>
      <c r="X94" s="57">
        <v>11777.1</v>
      </c>
      <c r="Y94" s="110">
        <v>0.12911832894414274</v>
      </c>
      <c r="Z94" s="110">
        <v>0.7787732165455199</v>
      </c>
    </row>
    <row r="95" spans="1:26" x14ac:dyDescent="0.2">
      <c r="A95" s="111"/>
      <c r="B95" s="112" t="s">
        <v>195</v>
      </c>
      <c r="C95" s="57">
        <v>3102</v>
      </c>
      <c r="D95" s="57">
        <v>6107</v>
      </c>
      <c r="E95" s="57">
        <v>1655</v>
      </c>
      <c r="F95" s="57">
        <v>10864</v>
      </c>
      <c r="G95" s="110">
        <v>0.28999999999999998</v>
      </c>
      <c r="H95" s="110">
        <v>0.56000000000000005</v>
      </c>
      <c r="S95" s="111"/>
      <c r="T95" s="112" t="s">
        <v>350</v>
      </c>
      <c r="U95" s="57">
        <v>1170.0492370665486</v>
      </c>
      <c r="V95" s="57">
        <v>13816.382353537159</v>
      </c>
      <c r="W95" s="57">
        <v>139.50881683407781</v>
      </c>
      <c r="X95" s="57">
        <v>21591.369799999997</v>
      </c>
      <c r="Y95" s="110">
        <v>5.4190597813138688E-2</v>
      </c>
      <c r="Z95" s="110">
        <v>0.93934807906904438</v>
      </c>
    </row>
    <row r="96" spans="1:26" x14ac:dyDescent="0.2">
      <c r="A96" s="111"/>
      <c r="B96" s="112" t="s">
        <v>196</v>
      </c>
      <c r="C96" s="57">
        <v>1984</v>
      </c>
      <c r="D96" s="57">
        <v>2633</v>
      </c>
      <c r="E96" s="57">
        <v>661</v>
      </c>
      <c r="F96" s="57">
        <v>5278</v>
      </c>
      <c r="G96" s="110">
        <v>0.38</v>
      </c>
      <c r="H96" s="110">
        <v>0.5</v>
      </c>
      <c r="S96" s="111"/>
      <c r="T96" s="112" t="s">
        <v>351</v>
      </c>
      <c r="U96" s="57">
        <v>1833.1324098626142</v>
      </c>
      <c r="V96" s="57">
        <v>6340.7213246937126</v>
      </c>
      <c r="W96" s="57">
        <v>959.57025937798392</v>
      </c>
      <c r="X96" s="57">
        <v>11913.74</v>
      </c>
      <c r="Y96" s="110">
        <v>0.15386708202987595</v>
      </c>
      <c r="Z96" s="110">
        <v>0.76558975861143541</v>
      </c>
    </row>
    <row r="97" spans="1:26" x14ac:dyDescent="0.2">
      <c r="A97" s="173" t="s">
        <v>64</v>
      </c>
      <c r="B97" s="174"/>
      <c r="C97" s="175">
        <v>17627</v>
      </c>
      <c r="D97" s="175">
        <v>38522</v>
      </c>
      <c r="E97" s="175">
        <v>12719</v>
      </c>
      <c r="F97" s="175">
        <v>68868</v>
      </c>
      <c r="G97" s="176">
        <v>0.26</v>
      </c>
      <c r="H97" s="176">
        <v>0.56000000000000005</v>
      </c>
      <c r="S97" s="111"/>
      <c r="T97" s="112" t="s">
        <v>352</v>
      </c>
      <c r="U97" s="57">
        <v>1230.3335107324303</v>
      </c>
      <c r="V97" s="57">
        <v>2247.8034260508289</v>
      </c>
      <c r="W97" s="57">
        <v>892.49871282313882</v>
      </c>
      <c r="X97" s="57">
        <v>7148.3799999999992</v>
      </c>
      <c r="Y97" s="110">
        <v>0.17211361325677013</v>
      </c>
      <c r="Z97" s="110">
        <v>0.70303310350658921</v>
      </c>
    </row>
    <row r="98" spans="1:26" x14ac:dyDescent="0.2">
      <c r="A98" s="111"/>
      <c r="B98" s="112" t="s">
        <v>197</v>
      </c>
      <c r="C98" s="57">
        <v>555</v>
      </c>
      <c r="D98" s="57">
        <v>2630</v>
      </c>
      <c r="E98" s="57">
        <v>427</v>
      </c>
      <c r="F98" s="57">
        <v>3612</v>
      </c>
      <c r="G98" s="110">
        <v>0.15</v>
      </c>
      <c r="H98" s="110">
        <v>0.73</v>
      </c>
      <c r="S98" s="111"/>
      <c r="T98" s="112" t="s">
        <v>353</v>
      </c>
      <c r="U98" s="57">
        <v>2432.9931347414959</v>
      </c>
      <c r="V98" s="57">
        <v>5470.2504739651031</v>
      </c>
      <c r="W98" s="57">
        <v>1336.0652073725144</v>
      </c>
      <c r="X98" s="57">
        <v>11427.399999999998</v>
      </c>
      <c r="Y98" s="110">
        <v>0.21290872243393041</v>
      </c>
      <c r="Z98" s="110">
        <v>0.67017358785777958</v>
      </c>
    </row>
    <row r="99" spans="1:26" x14ac:dyDescent="0.2">
      <c r="A99" s="111"/>
      <c r="B99" s="112" t="s">
        <v>198</v>
      </c>
      <c r="C99" s="57">
        <v>838</v>
      </c>
      <c r="D99" s="57">
        <v>3131</v>
      </c>
      <c r="E99" s="57">
        <v>868</v>
      </c>
      <c r="F99" s="57">
        <v>4837</v>
      </c>
      <c r="G99" s="110">
        <v>0.17</v>
      </c>
      <c r="H99" s="110">
        <v>0.65</v>
      </c>
      <c r="S99" s="111"/>
      <c r="T99" s="112" t="s">
        <v>90</v>
      </c>
      <c r="U99" s="57">
        <v>2092.5436231980402</v>
      </c>
      <c r="V99" s="57">
        <v>5250.131275193592</v>
      </c>
      <c r="W99" s="57">
        <v>1217.1249981485892</v>
      </c>
      <c r="X99" s="57">
        <v>9411.17</v>
      </c>
      <c r="Y99" s="110">
        <v>0.2223468095038173</v>
      </c>
      <c r="Z99" s="110">
        <v>0.64832548754866515</v>
      </c>
    </row>
    <row r="100" spans="1:26" x14ac:dyDescent="0.2">
      <c r="A100" s="111"/>
      <c r="B100" s="112" t="s">
        <v>199</v>
      </c>
      <c r="C100" s="57">
        <v>1613</v>
      </c>
      <c r="D100" s="57">
        <v>6337</v>
      </c>
      <c r="E100" s="57">
        <v>1343</v>
      </c>
      <c r="F100" s="57">
        <v>9293</v>
      </c>
      <c r="G100" s="110">
        <v>0.17</v>
      </c>
      <c r="H100" s="110">
        <v>0.68</v>
      </c>
      <c r="S100" s="111"/>
      <c r="T100" s="112" t="s">
        <v>354</v>
      </c>
      <c r="U100" s="57">
        <v>2965.1969165903756</v>
      </c>
      <c r="V100" s="57">
        <v>5703.201709157941</v>
      </c>
      <c r="W100" s="57">
        <v>1889.629038271836</v>
      </c>
      <c r="X100" s="57">
        <v>15255.149999999998</v>
      </c>
      <c r="Y100" s="110">
        <v>0.1943735011842149</v>
      </c>
      <c r="Z100" s="110">
        <v>0.68175822886944981</v>
      </c>
    </row>
    <row r="101" spans="1:26" x14ac:dyDescent="0.2">
      <c r="A101" s="173" t="s">
        <v>65</v>
      </c>
      <c r="B101" s="174"/>
      <c r="C101" s="175">
        <v>3006</v>
      </c>
      <c r="D101" s="175">
        <v>12099</v>
      </c>
      <c r="E101" s="175">
        <v>2637</v>
      </c>
      <c r="F101" s="175">
        <v>17742</v>
      </c>
      <c r="G101" s="176">
        <v>0.17</v>
      </c>
      <c r="H101" s="176">
        <v>0.68</v>
      </c>
      <c r="S101" s="173" t="s">
        <v>90</v>
      </c>
      <c r="T101" s="174"/>
      <c r="U101" s="175">
        <v>14545.150727693015</v>
      </c>
      <c r="V101" s="175">
        <v>50028.334792907757</v>
      </c>
      <c r="W101" s="175">
        <v>8178.2572432541128</v>
      </c>
      <c r="X101" s="175">
        <v>100729.33069999999</v>
      </c>
      <c r="Y101" s="176">
        <v>0.144398365665831</v>
      </c>
      <c r="Z101" s="176">
        <v>0.77441120860195367</v>
      </c>
    </row>
    <row r="102" spans="1:26" x14ac:dyDescent="0.2">
      <c r="A102" s="111"/>
      <c r="B102" s="112" t="s">
        <v>200</v>
      </c>
      <c r="C102" s="57">
        <v>4239</v>
      </c>
      <c r="D102" s="57">
        <v>4644</v>
      </c>
      <c r="E102" s="57">
        <v>1248</v>
      </c>
      <c r="F102" s="57">
        <v>10130</v>
      </c>
      <c r="G102" s="110">
        <v>0.42</v>
      </c>
      <c r="H102" s="110">
        <v>0.46</v>
      </c>
      <c r="S102" s="111"/>
      <c r="T102" s="112" t="s">
        <v>355</v>
      </c>
      <c r="U102" s="57">
        <v>2762.2741345261866</v>
      </c>
      <c r="V102" s="57">
        <v>6494.7787157035928</v>
      </c>
      <c r="W102" s="57">
        <v>952.34140198045179</v>
      </c>
      <c r="X102" s="57">
        <v>17141.5579</v>
      </c>
      <c r="Y102" s="110">
        <v>0.16114487088283772</v>
      </c>
      <c r="Z102" s="110">
        <v>0.78329767001477524</v>
      </c>
    </row>
    <row r="103" spans="1:26" x14ac:dyDescent="0.2">
      <c r="A103" s="111"/>
      <c r="B103" s="112" t="s">
        <v>201</v>
      </c>
      <c r="C103" s="57">
        <v>2577</v>
      </c>
      <c r="D103" s="57">
        <v>2984</v>
      </c>
      <c r="E103" s="57">
        <v>1178</v>
      </c>
      <c r="F103" s="57">
        <v>6739</v>
      </c>
      <c r="G103" s="110">
        <v>0.38</v>
      </c>
      <c r="H103" s="110">
        <v>0.44</v>
      </c>
      <c r="S103" s="111"/>
      <c r="T103" s="112" t="s">
        <v>356</v>
      </c>
      <c r="U103" s="57">
        <v>2065.9182854539117</v>
      </c>
      <c r="V103" s="57">
        <v>3025.2051442809429</v>
      </c>
      <c r="W103" s="57">
        <v>681.5868869060489</v>
      </c>
      <c r="X103" s="57">
        <v>10426.64</v>
      </c>
      <c r="Y103" s="110">
        <v>0.19813844972626962</v>
      </c>
      <c r="Z103" s="110">
        <v>0.73649179674756593</v>
      </c>
    </row>
    <row r="104" spans="1:26" x14ac:dyDescent="0.2">
      <c r="A104" s="111"/>
      <c r="B104" s="112" t="s">
        <v>202</v>
      </c>
      <c r="C104" s="57">
        <v>3298</v>
      </c>
      <c r="D104" s="57">
        <v>8288</v>
      </c>
      <c r="E104" s="57">
        <v>471</v>
      </c>
      <c r="F104" s="57">
        <v>12057</v>
      </c>
      <c r="G104" s="110">
        <v>0.27</v>
      </c>
      <c r="H104" s="110">
        <v>0.69</v>
      </c>
      <c r="S104" s="111"/>
      <c r="T104" s="112" t="s">
        <v>357</v>
      </c>
      <c r="U104" s="57">
        <v>5837.9770832258555</v>
      </c>
      <c r="V104" s="57">
        <v>8349.9628561505779</v>
      </c>
      <c r="W104" s="57">
        <v>2402.9463212853257</v>
      </c>
      <c r="X104" s="57">
        <v>27040.5383</v>
      </c>
      <c r="Y104" s="110">
        <v>0.21589722136655304</v>
      </c>
      <c r="Z104" s="110">
        <v>0.69523818967349549</v>
      </c>
    </row>
    <row r="105" spans="1:26" x14ac:dyDescent="0.2">
      <c r="A105" s="111"/>
      <c r="B105" s="112" t="s">
        <v>203</v>
      </c>
      <c r="C105" s="57">
        <v>2181</v>
      </c>
      <c r="D105" s="57">
        <v>5602</v>
      </c>
      <c r="E105" s="57">
        <v>9</v>
      </c>
      <c r="F105" s="57">
        <v>7793</v>
      </c>
      <c r="G105" s="110">
        <v>0.28000000000000003</v>
      </c>
      <c r="H105" s="110">
        <v>0.72</v>
      </c>
      <c r="S105" s="111"/>
      <c r="T105" s="112" t="s">
        <v>358</v>
      </c>
      <c r="U105" s="57">
        <v>1375.3754486416333</v>
      </c>
      <c r="V105" s="57">
        <v>3766.0010032200116</v>
      </c>
      <c r="W105" s="57">
        <v>2760.1918620084962</v>
      </c>
      <c r="X105" s="57">
        <v>20022.5069</v>
      </c>
      <c r="Y105" s="110">
        <v>6.8691470828841777E-2</v>
      </c>
      <c r="Z105" s="110">
        <v>0.79345406989720513</v>
      </c>
    </row>
    <row r="106" spans="1:26" x14ac:dyDescent="0.2">
      <c r="A106" s="173" t="s">
        <v>66</v>
      </c>
      <c r="B106" s="174"/>
      <c r="C106" s="175">
        <v>12295</v>
      </c>
      <c r="D106" s="175">
        <v>21518</v>
      </c>
      <c r="E106" s="175">
        <v>2906</v>
      </c>
      <c r="F106" s="175">
        <v>36719</v>
      </c>
      <c r="G106" s="176">
        <v>0.33</v>
      </c>
      <c r="H106" s="176">
        <v>0.59</v>
      </c>
      <c r="S106" s="173" t="s">
        <v>91</v>
      </c>
      <c r="T106" s="174"/>
      <c r="U106" s="175">
        <v>12041.060602772286</v>
      </c>
      <c r="V106" s="175">
        <v>21636.829943568839</v>
      </c>
      <c r="W106" s="175">
        <v>6797.0664721803223</v>
      </c>
      <c r="X106" s="175">
        <v>74631.243099999992</v>
      </c>
      <c r="Y106" s="176">
        <v>0.16134074822575598</v>
      </c>
      <c r="Z106" s="176">
        <v>0.74758390330292379</v>
      </c>
    </row>
    <row r="107" spans="1:26" x14ac:dyDescent="0.2">
      <c r="A107" s="111"/>
      <c r="B107" s="112" t="s">
        <v>204</v>
      </c>
      <c r="C107" s="57">
        <v>369</v>
      </c>
      <c r="D107" s="57">
        <v>3842</v>
      </c>
      <c r="E107" s="57">
        <v>949</v>
      </c>
      <c r="F107" s="57">
        <v>5160</v>
      </c>
      <c r="G107" s="110">
        <v>7.0000000000000007E-2</v>
      </c>
      <c r="H107" s="110">
        <v>0.74</v>
      </c>
      <c r="S107" s="119" t="s">
        <v>420</v>
      </c>
      <c r="T107" s="105"/>
      <c r="U107" s="106"/>
      <c r="V107" s="106"/>
      <c r="W107" s="106"/>
      <c r="X107" s="106"/>
      <c r="Y107" s="107"/>
      <c r="Z107" s="107"/>
    </row>
    <row r="108" spans="1:26" x14ac:dyDescent="0.2">
      <c r="A108" s="111"/>
      <c r="B108" s="112" t="s">
        <v>205</v>
      </c>
      <c r="C108" s="57">
        <v>3720</v>
      </c>
      <c r="D108" s="57">
        <v>12575</v>
      </c>
      <c r="E108" s="57">
        <v>2432</v>
      </c>
      <c r="F108" s="57">
        <v>18727</v>
      </c>
      <c r="G108" s="110">
        <v>0.2</v>
      </c>
      <c r="H108" s="110">
        <v>0.67</v>
      </c>
      <c r="S108" s="104"/>
      <c r="T108" s="105"/>
      <c r="U108" s="106"/>
      <c r="V108" s="106"/>
      <c r="W108" s="106"/>
      <c r="X108" s="106"/>
      <c r="Y108" s="107"/>
      <c r="Z108" s="107"/>
    </row>
    <row r="109" spans="1:26" x14ac:dyDescent="0.2">
      <c r="A109" s="111"/>
      <c r="B109" s="112" t="s">
        <v>206</v>
      </c>
      <c r="C109" s="57">
        <v>3986</v>
      </c>
      <c r="D109" s="57">
        <v>7416</v>
      </c>
      <c r="E109" s="57">
        <v>1926</v>
      </c>
      <c r="F109" s="57">
        <v>13329</v>
      </c>
      <c r="G109" s="110">
        <v>0.3</v>
      </c>
      <c r="H109" s="110">
        <v>0.56000000000000005</v>
      </c>
    </row>
    <row r="110" spans="1:26" x14ac:dyDescent="0.2">
      <c r="A110" s="173" t="s">
        <v>67</v>
      </c>
      <c r="B110" s="174"/>
      <c r="C110" s="175">
        <v>8075</v>
      </c>
      <c r="D110" s="175">
        <v>23834</v>
      </c>
      <c r="E110" s="175">
        <v>5306</v>
      </c>
      <c r="F110" s="175">
        <v>37215</v>
      </c>
      <c r="G110" s="176">
        <v>0.22</v>
      </c>
      <c r="H110" s="176">
        <v>0.64</v>
      </c>
    </row>
    <row r="111" spans="1:26" x14ac:dyDescent="0.2">
      <c r="A111" s="111"/>
      <c r="B111" s="112" t="s">
        <v>207</v>
      </c>
      <c r="C111" s="57">
        <v>7527</v>
      </c>
      <c r="D111" s="57">
        <v>9143</v>
      </c>
      <c r="E111" s="57">
        <v>2061</v>
      </c>
      <c r="F111" s="57">
        <v>18730</v>
      </c>
      <c r="G111" s="110">
        <v>0.4</v>
      </c>
      <c r="H111" s="110">
        <v>0.49</v>
      </c>
    </row>
    <row r="112" spans="1:26" x14ac:dyDescent="0.2">
      <c r="A112" s="111"/>
      <c r="B112" s="112" t="s">
        <v>208</v>
      </c>
      <c r="C112" s="57">
        <v>9422</v>
      </c>
      <c r="D112" s="57">
        <v>9452</v>
      </c>
      <c r="E112" s="57">
        <v>1496</v>
      </c>
      <c r="F112" s="57">
        <v>20370</v>
      </c>
      <c r="G112" s="110">
        <v>0.46</v>
      </c>
      <c r="H112" s="110">
        <v>0.46</v>
      </c>
    </row>
    <row r="113" spans="1:8" x14ac:dyDescent="0.2">
      <c r="A113" s="173" t="s">
        <v>68</v>
      </c>
      <c r="B113" s="174"/>
      <c r="C113" s="175">
        <v>16949</v>
      </c>
      <c r="D113" s="175">
        <v>18596</v>
      </c>
      <c r="E113" s="175">
        <v>3556</v>
      </c>
      <c r="F113" s="175">
        <v>39101</v>
      </c>
      <c r="G113" s="176">
        <v>0.43</v>
      </c>
      <c r="H113" s="176">
        <v>0.48</v>
      </c>
    </row>
    <row r="114" spans="1:8" x14ac:dyDescent="0.2">
      <c r="A114" s="119" t="s">
        <v>420</v>
      </c>
      <c r="B114" s="105"/>
      <c r="C114" s="106"/>
      <c r="D114" s="106"/>
      <c r="E114" s="106"/>
      <c r="F114" s="106"/>
      <c r="G114" s="107"/>
      <c r="H114" s="107"/>
    </row>
    <row r="115" spans="1:8" x14ac:dyDescent="0.2">
      <c r="A115" s="104"/>
      <c r="B115" s="105"/>
      <c r="C115" s="106"/>
      <c r="D115" s="106"/>
      <c r="E115" s="106"/>
      <c r="F115" s="106"/>
      <c r="G115" s="107"/>
      <c r="H115" s="107"/>
    </row>
    <row r="198" s="108" customFormat="1" x14ac:dyDescent="0.2"/>
    <row r="199" s="108" customFormat="1" x14ac:dyDescent="0.2"/>
    <row r="268" spans="10:14" x14ac:dyDescent="0.2">
      <c r="J268" s="109"/>
      <c r="K268" s="98"/>
      <c r="L268" s="99"/>
      <c r="N268" s="99"/>
    </row>
    <row r="306" s="108" customFormat="1" x14ac:dyDescent="0.2"/>
    <row r="307" s="108" customFormat="1" x14ac:dyDescent="0.2"/>
    <row r="329" spans="9:9" x14ac:dyDescent="0.2">
      <c r="I329" s="103"/>
    </row>
    <row r="382" ht="24" customHeight="1" x14ac:dyDescent="0.2"/>
  </sheetData>
  <mergeCells count="1">
    <mergeCell ref="AB75:AI76"/>
  </mergeCells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Indice</vt:lpstr>
      <vt:lpstr>Distribución terras</vt:lpstr>
      <vt:lpstr>Dist_Terras_Serie histórica</vt:lpstr>
      <vt:lpstr>Distribucion grupos cultivo</vt:lpstr>
      <vt:lpstr>A_I Dist terras_comarcas</vt:lpstr>
      <vt:lpstr>A_II_Dist_grup_cult_comarcas</vt:lpstr>
      <vt:lpstr>A_III_Dist cult_comarcas</vt:lpstr>
      <vt:lpstr>A_IV_Dist_municipal_terras</vt:lpstr>
      <vt:lpstr>'A_I Dist terras_comarcas'!Área_de_impresión</vt:lpstr>
      <vt:lpstr>'A_III_Dist cult_comarcas'!Área_de_impresión</vt:lpstr>
      <vt:lpstr>'Dist_Terras_Serie histórica'!Área_de_impresión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XESUS</dc:creator>
  <cp:lastModifiedBy>Oscar G.</cp:lastModifiedBy>
  <cp:lastPrinted>2020-03-18T08:25:41Z</cp:lastPrinted>
  <dcterms:created xsi:type="dcterms:W3CDTF">2017-12-01T15:34:28Z</dcterms:created>
  <dcterms:modified xsi:type="dcterms:W3CDTF">2022-04-25T11:20:18Z</dcterms:modified>
</cp:coreProperties>
</file>